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E_C\DYSK_D\R_______O_________K_________2019\SYGNALNE_OGOLNOPOLSKIE\TRANSPORT_WODNY_SRODLADOWY_W_POLSCE_W_2018\do_internetu\"/>
    </mc:Choice>
  </mc:AlternateContent>
  <bookViews>
    <workbookView xWindow="0" yWindow="0" windowWidth="28800" windowHeight="12435" activeTab="7"/>
  </bookViews>
  <sheets>
    <sheet name="Spis_tablic" sheetId="1" r:id="rId1"/>
    <sheet name="Tabl.1" sheetId="2" r:id="rId2"/>
    <sheet name="Tabl. 2" sheetId="10" r:id="rId3"/>
    <sheet name="Tabl. 3" sheetId="3" r:id="rId4"/>
    <sheet name="Tabl. 4" sheetId="4" r:id="rId5"/>
    <sheet name="Tabl. 5" sheetId="5" r:id="rId6"/>
    <sheet name="Tabl. 6" sheetId="6" r:id="rId7"/>
    <sheet name="Tabl. 7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7" l="1"/>
  <c r="D5" i="7"/>
  <c r="C5" i="7"/>
  <c r="B5" i="7"/>
  <c r="D5" i="5"/>
  <c r="B5" i="5"/>
  <c r="F7" i="4"/>
  <c r="F6" i="4"/>
  <c r="F5" i="4"/>
  <c r="F8" i="3"/>
  <c r="F7" i="3"/>
  <c r="F6" i="3"/>
  <c r="F5" i="3"/>
  <c r="B10" i="10"/>
  <c r="B9" i="10"/>
</calcChain>
</file>

<file path=xl/sharedStrings.xml><?xml version="1.0" encoding="utf-8"?>
<sst xmlns="http://schemas.openxmlformats.org/spreadsheetml/2006/main" count="334" uniqueCount="110">
  <si>
    <t>Spis tablic</t>
  </si>
  <si>
    <t>WYSZCZEGÓLNIENIE</t>
  </si>
  <si>
    <t>Ogółem</t>
  </si>
  <si>
    <t>Drogi wodne według klas o znaczeniu</t>
  </si>
  <si>
    <t>regionalnym</t>
  </si>
  <si>
    <t>międzynarodowym</t>
  </si>
  <si>
    <t>Ia</t>
  </si>
  <si>
    <t>Ib</t>
  </si>
  <si>
    <t>II</t>
  </si>
  <si>
    <t>III</t>
  </si>
  <si>
    <t>IV</t>
  </si>
  <si>
    <t>Va</t>
  </si>
  <si>
    <t>Vb</t>
  </si>
  <si>
    <t>w km</t>
  </si>
  <si>
    <t>OGÓŁEM</t>
  </si>
  <si>
    <t>Rzeki żeglowne uregulowane</t>
  </si>
  <si>
    <t>–</t>
  </si>
  <si>
    <t>Skanalizowane odcinki rzek</t>
  </si>
  <si>
    <t>Kanały</t>
  </si>
  <si>
    <t>Jeziora żeglowne</t>
  </si>
  <si>
    <t>Holowniki</t>
  </si>
  <si>
    <t>moc w kW</t>
  </si>
  <si>
    <t xml:space="preserve">Pchacze </t>
  </si>
  <si>
    <t>Barki</t>
  </si>
  <si>
    <t>nośność w tonach wymierzonych</t>
  </si>
  <si>
    <t>barki z własnym napędem</t>
  </si>
  <si>
    <t>barki bez własnego napędu</t>
  </si>
  <si>
    <t>Statki pasażerskie</t>
  </si>
  <si>
    <t>miejsca pasażerskie</t>
  </si>
  <si>
    <t>Przewozy ładunków</t>
  </si>
  <si>
    <t>Praca przewozowa</t>
  </si>
  <si>
    <t>Średnia odległość przewozu 1 tony ładunku w km</t>
  </si>
  <si>
    <t>w tonach</t>
  </si>
  <si>
    <t>w t∙km</t>
  </si>
  <si>
    <t>Barki z własnym napędem</t>
  </si>
  <si>
    <t>Barki bez własnego napędu</t>
  </si>
  <si>
    <t>w tym pchane</t>
  </si>
  <si>
    <t>Transport krajowy</t>
  </si>
  <si>
    <t>Transport międzynarodowy</t>
  </si>
  <si>
    <t xml:space="preserve">49 km i mniej </t>
  </si>
  <si>
    <t>50-149</t>
  </si>
  <si>
    <t xml:space="preserve">150-299 </t>
  </si>
  <si>
    <t xml:space="preserve">300-499 </t>
  </si>
  <si>
    <t>500 km i więcej</t>
  </si>
  <si>
    <t>GRUPY ŁADUNKÓW</t>
  </si>
  <si>
    <t>razem</t>
  </si>
  <si>
    <t>eksport</t>
  </si>
  <si>
    <t>import</t>
  </si>
  <si>
    <t>tranzyt</t>
  </si>
  <si>
    <t>w tys. ton</t>
  </si>
  <si>
    <t xml:space="preserve">OGÓŁEM </t>
  </si>
  <si>
    <t>a</t>
  </si>
  <si>
    <t>b</t>
  </si>
  <si>
    <t xml:space="preserve">Produkty rolnictwa, łowiectwa, leśnictwa, rybołówstwa i rybactwa </t>
  </si>
  <si>
    <t xml:space="preserve">Węgiel kamienny i brunatny, ropa naftowa i gaz ziemny </t>
  </si>
  <si>
    <t xml:space="preserve">Rudy metali i inne produkty górnictwa i kopalnictwa; torf, uran i tor </t>
  </si>
  <si>
    <t>Koks i produkty rafinacji ropy naftowej</t>
  </si>
  <si>
    <t>Inne niemetaliczne wyroby mineralne</t>
  </si>
  <si>
    <t>Metale podstawowe, wyroby metalowe gotowe z wyłączeniem maszyn i wyposażenia</t>
  </si>
  <si>
    <t>Sprzęt transportowy</t>
  </si>
  <si>
    <t>Surowce wtórne, odpady miejskie i inne odpady</t>
  </si>
  <si>
    <t>Puste kontenery i opakowania</t>
  </si>
  <si>
    <t>w tys. tonokilometrów</t>
  </si>
  <si>
    <t>Odcinki trasy</t>
  </si>
  <si>
    <t>Odra górna skanalizowana</t>
  </si>
  <si>
    <t>Odra środkowa swobodnie płynąca</t>
  </si>
  <si>
    <t>Odra dolna</t>
  </si>
  <si>
    <t>Odra morska – Odra dolna</t>
  </si>
  <si>
    <t>Odra morska – Odra górna skanalizowana</t>
  </si>
  <si>
    <t>Odra morska</t>
  </si>
  <si>
    <t>SPIS</t>
  </si>
  <si>
    <t xml:space="preserve">Produkty spożywcze, napoje i tytoń </t>
  </si>
  <si>
    <t>Drewno i wyroby z drewna i korka (z wyłączeniem mebli), artykuły ze słomy i z materiałów do wyplatania; masa włóknista, papier i wyroby z papieru, druki i zapisane nośniki informacji</t>
  </si>
  <si>
    <t>przewozy między portami zagranicznymi</t>
  </si>
  <si>
    <t>Odra środkowa swobodnie płynąca 
– Odra górna skanalizowana</t>
  </si>
  <si>
    <t>Odra środkowa swobodnie płynąca 
– Odra dolna</t>
  </si>
  <si>
    <t>Odra górna skanalizowana 
– Odra dolna</t>
  </si>
  <si>
    <t xml:space="preserve">Tabor śródlądowego transportu wodnego </t>
  </si>
  <si>
    <t xml:space="preserve">Przewozy ładunków żeglugą śródlądową w transporcie krajowym i międzynarodowym według grup ładunków  </t>
  </si>
  <si>
    <t>Przewozy odrzańską drogą wodną</t>
  </si>
  <si>
    <t>Tablica 1.</t>
  </si>
  <si>
    <t>Tablica 2.</t>
  </si>
  <si>
    <t>Tablica 3.</t>
  </si>
  <si>
    <t>Tablica 4.</t>
  </si>
  <si>
    <t>Tablica 5.</t>
  </si>
  <si>
    <t>Tablica 6.</t>
  </si>
  <si>
    <t>Tablica 7.</t>
  </si>
  <si>
    <t xml:space="preserve">Tablica 2.  Tabor śródlądowego transportu wodnego </t>
  </si>
  <si>
    <t xml:space="preserve">Tablica 6. Przewozy ładunków żeglugą śródlądową w transporcie krajowym i międzynarodowym według grup ładunków  </t>
  </si>
  <si>
    <t>Tablica 7. Przewozy odrzańską drogą wodną</t>
  </si>
  <si>
    <t>Chemikalia, produkty chemiczne, włókna sztuczne, produkty z gumy 
i tworzyw sztucznych, paliwo jądrowe</t>
  </si>
  <si>
    <t>Maszyny i sprzęt gdzie indziej niesklasyfikowane; urządzenia biurowe 
i komputery; maszyny i urządzenia gdzie indziej niesklasyfikowane; sprzęt i urządzenia radiowe, telewizyjne i komunikacyjne; narzędzia medyczne, precyzyjne i optyczne; zegarki i zegary</t>
  </si>
  <si>
    <t>Drewno i wyroby z drewna i korka (z wyłączeniem mebli), artykuły 
ze słomy i z materiałów do wyplatania; masa włóknista, papier 
i wyroby z papieru, druki i zapisane nośniki informacji</t>
  </si>
  <si>
    <t>Drogi wodne śródlądowe żeglowne według klas w 2018 r.</t>
  </si>
  <si>
    <t>Przewozy ładunków żeglugą śródlądową według rodzaju taboru w 2018 r.</t>
  </si>
  <si>
    <t>Przewozy ładunków żeglugą śródlądową w transporcie krajowym i międzynarodowym w 2018 r.</t>
  </si>
  <si>
    <t>Przewozy ładunków żeglugą śródlądową w transporcie krajowym według stref odległości w 2018 r.</t>
  </si>
  <si>
    <t>Tablica 1. Drogi wodne śródlądowe żeglowne według klas w 2018 r.</t>
  </si>
  <si>
    <t xml:space="preserve">                  Stan w dniu 31 XII</t>
  </si>
  <si>
    <t>Tablica 3.  Przewozy ładunków żeglugą śródlądową według rodzaju taboru w 2018 r.</t>
  </si>
  <si>
    <t>2017=100</t>
  </si>
  <si>
    <t>Tablica 4.  Przewozy ładunków żeglugą śródlądową w transporcie krajowym i międzynarodowym w 2018 r.</t>
  </si>
  <si>
    <t>a – 2017
b – 2018</t>
  </si>
  <si>
    <t>Tablica 5.  Przewozy ładunków żeglugą śródlądową w transporcie krajowym według stref 
                   odległości w 2018 r.</t>
  </si>
  <si>
    <t>Drogi wodne śródlądowe</t>
  </si>
  <si>
    <t>w tym eksploatowane</t>
  </si>
  <si>
    <t>Przewozy ładunków w tonach</t>
  </si>
  <si>
    <t>Praca przewozowa w t∙km</t>
  </si>
  <si>
    <t>a Dotyczy wód polskich</t>
  </si>
  <si>
    <r>
      <t xml:space="preserve">w t∙km </t>
    </r>
    <r>
      <rPr>
        <vertAlign val="superscript"/>
        <sz val="10"/>
        <color rgb="FF000000"/>
        <rFont val="Arial"/>
        <family val="2"/>
        <charset val="238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</si>
</sst>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  <numFmt numFmtId="166" formatCode="_-* #,##0.0\ _z_ł_-;\-* #,##0.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1D77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color rgb="FF001D77"/>
      <name val="Arial"/>
      <family val="2"/>
      <charset val="238"/>
    </font>
    <font>
      <u/>
      <sz val="10"/>
      <color rgb="FF001D7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001D77"/>
      </left>
      <right style="thin">
        <color rgb="FF001D77"/>
      </right>
      <top style="thin">
        <color rgb="FF001D77"/>
      </top>
      <bottom style="thin">
        <color rgb="FF001D77"/>
      </bottom>
      <diagonal/>
    </border>
    <border>
      <left style="thin">
        <color rgb="FF001D77"/>
      </left>
      <right/>
      <top style="thin">
        <color rgb="FF001D77"/>
      </top>
      <bottom style="thin">
        <color rgb="FF001D77"/>
      </bottom>
      <diagonal/>
    </border>
    <border>
      <left/>
      <right style="thin">
        <color rgb="FF001D77"/>
      </right>
      <top style="thin">
        <color rgb="FF001D77"/>
      </top>
      <bottom style="thin">
        <color rgb="FF001D77"/>
      </bottom>
      <diagonal/>
    </border>
    <border>
      <left/>
      <right style="thin">
        <color rgb="FF001D77"/>
      </right>
      <top style="medium">
        <color rgb="FF001D77"/>
      </top>
      <bottom style="thin">
        <color rgb="FF001D77"/>
      </bottom>
      <diagonal/>
    </border>
    <border>
      <left style="thin">
        <color rgb="FF001D77"/>
      </left>
      <right style="thin">
        <color rgb="FF001D77"/>
      </right>
      <top style="medium">
        <color rgb="FF001D77"/>
      </top>
      <bottom style="thin">
        <color rgb="FF001D77"/>
      </bottom>
      <diagonal/>
    </border>
    <border>
      <left style="thin">
        <color rgb="FF001D77"/>
      </left>
      <right/>
      <top style="medium">
        <color rgb="FF001D77"/>
      </top>
      <bottom style="thin">
        <color rgb="FF001D77"/>
      </bottom>
      <diagonal/>
    </border>
    <border>
      <left/>
      <right style="medium">
        <color rgb="FF001D77"/>
      </right>
      <top style="medium">
        <color rgb="FF001D77"/>
      </top>
      <bottom style="medium">
        <color rgb="FF001D77"/>
      </bottom>
      <diagonal/>
    </border>
    <border>
      <left/>
      <right style="medium">
        <color rgb="FF001D77"/>
      </right>
      <top style="medium">
        <color rgb="FF001D77"/>
      </top>
      <bottom/>
      <diagonal/>
    </border>
    <border>
      <left/>
      <right style="medium">
        <color rgb="FF001D77"/>
      </right>
      <top/>
      <bottom/>
      <diagonal/>
    </border>
    <border>
      <left/>
      <right style="medium">
        <color rgb="FF001D77"/>
      </right>
      <top/>
      <bottom style="medium">
        <color rgb="FF001D77"/>
      </bottom>
      <diagonal/>
    </border>
    <border>
      <left style="medium">
        <color rgb="FF001D77"/>
      </left>
      <right/>
      <top style="medium">
        <color rgb="FF001D77"/>
      </top>
      <bottom style="medium">
        <color rgb="FF001D77"/>
      </bottom>
      <diagonal/>
    </border>
    <border>
      <left style="medium">
        <color rgb="FF001D77"/>
      </left>
      <right/>
      <top style="medium">
        <color rgb="FF001D77"/>
      </top>
      <bottom/>
      <diagonal/>
    </border>
    <border>
      <left/>
      <right/>
      <top style="medium">
        <color rgb="FF001D77"/>
      </top>
      <bottom/>
      <diagonal/>
    </border>
    <border>
      <left/>
      <right/>
      <top/>
      <bottom style="medium">
        <color rgb="FF001D77"/>
      </bottom>
      <diagonal/>
    </border>
    <border>
      <left style="medium">
        <color rgb="FF001D77"/>
      </left>
      <right style="medium">
        <color rgb="FF001D77"/>
      </right>
      <top style="medium">
        <color rgb="FF001D77"/>
      </top>
      <bottom style="medium">
        <color rgb="FF001D77"/>
      </bottom>
      <diagonal/>
    </border>
    <border>
      <left/>
      <right/>
      <top style="medium">
        <color rgb="FF001D77"/>
      </top>
      <bottom style="medium">
        <color rgb="FF001D77"/>
      </bottom>
      <diagonal/>
    </border>
    <border>
      <left/>
      <right style="thin">
        <color rgb="FF001D77"/>
      </right>
      <top/>
      <bottom style="thin">
        <color rgb="FF001D77"/>
      </bottom>
      <diagonal/>
    </border>
    <border>
      <left style="thin">
        <color rgb="FF001D77"/>
      </left>
      <right style="thin">
        <color rgb="FF001D77"/>
      </right>
      <top/>
      <bottom style="thin">
        <color rgb="FF001D77"/>
      </bottom>
      <diagonal/>
    </border>
    <border>
      <left style="thin">
        <color rgb="FF001D77"/>
      </left>
      <right/>
      <top/>
      <bottom style="thin">
        <color rgb="FF001D77"/>
      </bottom>
      <diagonal/>
    </border>
    <border>
      <left style="medium">
        <color rgb="FF001D77"/>
      </left>
      <right style="medium">
        <color rgb="FF001D77"/>
      </right>
      <top style="medium">
        <color rgb="FF001D77"/>
      </top>
      <bottom/>
      <diagonal/>
    </border>
    <border>
      <left style="medium">
        <color rgb="FF001D77"/>
      </left>
      <right style="medium">
        <color rgb="FF001D77"/>
      </right>
      <top/>
      <bottom style="medium">
        <color rgb="FF001D77"/>
      </bottom>
      <diagonal/>
    </border>
    <border>
      <left style="thin">
        <color rgb="FF001D77"/>
      </left>
      <right/>
      <top style="thin">
        <color rgb="FF001D77"/>
      </top>
      <bottom/>
      <diagonal/>
    </border>
    <border>
      <left style="thin">
        <color rgb="FF001D77"/>
      </left>
      <right style="thin">
        <color rgb="FF001D77"/>
      </right>
      <top style="thin">
        <color rgb="FF001D77"/>
      </top>
      <bottom/>
      <diagonal/>
    </border>
    <border>
      <left/>
      <right/>
      <top style="thin">
        <color rgb="FF001D77"/>
      </top>
      <bottom/>
      <diagonal/>
    </border>
    <border>
      <left style="thin">
        <color rgb="FF001D77"/>
      </left>
      <right style="thin">
        <color rgb="FF001D77"/>
      </right>
      <top style="medium">
        <color rgb="FF001D77"/>
      </top>
      <bottom/>
      <diagonal/>
    </border>
    <border>
      <left style="thin">
        <color rgb="FF001D77"/>
      </left>
      <right style="thin">
        <color rgb="FF001D77"/>
      </right>
      <top/>
      <bottom style="medium">
        <color rgb="FF001D77"/>
      </bottom>
      <diagonal/>
    </border>
    <border>
      <left/>
      <right style="thin">
        <color rgb="FF001D77"/>
      </right>
      <top style="thin">
        <color rgb="FF001D77"/>
      </top>
      <bottom/>
      <diagonal/>
    </border>
    <border>
      <left/>
      <right/>
      <top style="medium">
        <color rgb="FF001D77"/>
      </top>
      <bottom style="thin">
        <color rgb="FF001D77"/>
      </bottom>
      <diagonal/>
    </border>
    <border>
      <left/>
      <right/>
      <top style="thin">
        <color rgb="FF001D77"/>
      </top>
      <bottom style="thin">
        <color rgb="FF001D77"/>
      </bottom>
      <diagonal/>
    </border>
    <border>
      <left/>
      <right style="thin">
        <color rgb="FF001D77"/>
      </right>
      <top/>
      <bottom style="medium">
        <color rgb="FF001D77"/>
      </bottom>
      <diagonal/>
    </border>
    <border>
      <left style="medium">
        <color rgb="FF001D77"/>
      </left>
      <right style="medium">
        <color rgb="FF001D77"/>
      </right>
      <top style="medium">
        <color rgb="FF000000"/>
      </top>
      <bottom/>
      <diagonal/>
    </border>
    <border>
      <left style="medium">
        <color rgb="FF001D77"/>
      </left>
      <right style="medium">
        <color rgb="FF001D77"/>
      </right>
      <top/>
      <bottom/>
      <diagonal/>
    </border>
    <border>
      <left style="medium">
        <color rgb="FF001D77"/>
      </left>
      <right style="medium">
        <color rgb="FF001D77"/>
      </right>
      <top/>
      <bottom style="medium">
        <color rgb="FF000000"/>
      </bottom>
      <diagonal/>
    </border>
    <border>
      <left style="thin">
        <color rgb="FF001D77"/>
      </left>
      <right style="thin">
        <color rgb="FF001D77"/>
      </right>
      <top/>
      <bottom/>
      <diagonal/>
    </border>
    <border>
      <left/>
      <right style="thin">
        <color rgb="FF001D77"/>
      </right>
      <top style="medium">
        <color rgb="FF001D77"/>
      </top>
      <bottom/>
      <diagonal/>
    </border>
  </borders>
  <cellStyleXfs count="4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9" fillId="0" borderId="0" xfId="2" applyFont="1"/>
    <xf numFmtId="0" fontId="10" fillId="0" borderId="0" xfId="0" applyFont="1"/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3"/>
    </xf>
    <xf numFmtId="0" fontId="5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 indent="1"/>
    </xf>
    <xf numFmtId="164" fontId="5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/>
    <xf numFmtId="0" fontId="5" fillId="0" borderId="2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164" fontId="5" fillId="0" borderId="23" xfId="0" applyNumberFormat="1" applyFont="1" applyFill="1" applyBorder="1" applyAlignment="1">
      <alignment horizontal="right" vertical="center" wrapText="1"/>
    </xf>
    <xf numFmtId="164" fontId="5" fillId="0" borderId="22" xfId="0" applyNumberFormat="1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 indent="2"/>
    </xf>
    <xf numFmtId="0" fontId="5" fillId="0" borderId="23" xfId="0" applyFont="1" applyBorder="1" applyAlignment="1">
      <alignment vertical="center" wrapText="1"/>
    </xf>
    <xf numFmtId="164" fontId="5" fillId="0" borderId="23" xfId="0" applyNumberFormat="1" applyFont="1" applyBorder="1" applyAlignment="1">
      <alignment vertical="center" wrapText="1"/>
    </xf>
    <xf numFmtId="164" fontId="5" fillId="0" borderId="22" xfId="0" applyNumberFormat="1" applyFont="1" applyBorder="1" applyAlignment="1">
      <alignment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/>
    </xf>
    <xf numFmtId="0" fontId="4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 indent="1"/>
    </xf>
    <xf numFmtId="164" fontId="4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" fillId="0" borderId="24" xfId="0" applyFont="1" applyBorder="1"/>
    <xf numFmtId="0" fontId="11" fillId="0" borderId="0" xfId="2" applyFont="1"/>
    <xf numFmtId="0" fontId="1" fillId="0" borderId="0" xfId="0" applyFont="1" applyFill="1" applyBorder="1"/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left"/>
    </xf>
    <xf numFmtId="0" fontId="9" fillId="0" borderId="0" xfId="2" applyFont="1"/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vertical="center" wrapText="1"/>
    </xf>
    <xf numFmtId="164" fontId="5" fillId="0" borderId="34" xfId="0" applyNumberFormat="1" applyFont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13" fillId="0" borderId="0" xfId="0" applyFont="1"/>
    <xf numFmtId="165" fontId="4" fillId="0" borderId="5" xfId="3" applyNumberFormat="1" applyFont="1" applyBorder="1" applyAlignment="1">
      <alignment horizontal="right" vertical="center" wrapText="1"/>
    </xf>
    <xf numFmtId="165" fontId="4" fillId="0" borderId="28" xfId="3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right" vertical="center" wrapText="1"/>
    </xf>
    <xf numFmtId="165" fontId="5" fillId="0" borderId="2" xfId="3" applyNumberFormat="1" applyFont="1" applyBorder="1" applyAlignment="1">
      <alignment horizontal="right" vertical="center" wrapText="1"/>
    </xf>
    <xf numFmtId="165" fontId="5" fillId="0" borderId="23" xfId="3" applyNumberFormat="1" applyFont="1" applyBorder="1" applyAlignment="1">
      <alignment horizontal="right" vertical="center" wrapText="1"/>
    </xf>
    <xf numFmtId="165" fontId="5" fillId="0" borderId="22" xfId="3" applyNumberFormat="1" applyFont="1" applyBorder="1" applyAlignment="1">
      <alignment horizontal="right" vertical="center" wrapText="1"/>
    </xf>
    <xf numFmtId="165" fontId="4" fillId="0" borderId="28" xfId="3" applyNumberFormat="1" applyFont="1" applyBorder="1" applyAlignment="1">
      <alignment horizontal="right" vertical="center" wrapText="1"/>
    </xf>
    <xf numFmtId="166" fontId="4" fillId="0" borderId="1" xfId="3" applyNumberFormat="1" applyFont="1" applyFill="1" applyBorder="1" applyAlignment="1">
      <alignment horizontal="right" vertical="top" wrapText="1" readingOrder="1"/>
    </xf>
    <xf numFmtId="166" fontId="2" fillId="0" borderId="1" xfId="3" applyNumberFormat="1" applyFont="1" applyBorder="1" applyAlignment="1">
      <alignment horizontal="right" vertical="center" wrapText="1" readingOrder="1"/>
    </xf>
    <xf numFmtId="166" fontId="4" fillId="0" borderId="2" xfId="3" applyNumberFormat="1" applyFont="1" applyFill="1" applyBorder="1" applyAlignment="1">
      <alignment horizontal="right" vertical="top" wrapText="1" readingOrder="1"/>
    </xf>
    <xf numFmtId="166" fontId="6" fillId="0" borderId="1" xfId="3" applyNumberFormat="1" applyFont="1" applyFill="1" applyBorder="1" applyAlignment="1">
      <alignment horizontal="right" vertical="top" wrapText="1" readingOrder="1"/>
    </xf>
    <xf numFmtId="166" fontId="6" fillId="0" borderId="2" xfId="3" applyNumberFormat="1" applyFont="1" applyFill="1" applyBorder="1" applyAlignment="1">
      <alignment horizontal="right" vertical="top" wrapText="1" readingOrder="1"/>
    </xf>
    <xf numFmtId="166" fontId="6" fillId="0" borderId="1" xfId="3" applyNumberFormat="1" applyFont="1" applyBorder="1" applyAlignment="1">
      <alignment horizontal="right" vertical="center" wrapText="1" readingOrder="1"/>
    </xf>
    <xf numFmtId="166" fontId="6" fillId="0" borderId="2" xfId="3" applyNumberFormat="1" applyFont="1" applyBorder="1" applyAlignment="1">
      <alignment horizontal="right" vertical="center" wrapText="1" readingOrder="1"/>
    </xf>
    <xf numFmtId="166" fontId="5" fillId="0" borderId="1" xfId="3" applyNumberFormat="1" applyFont="1" applyBorder="1" applyAlignment="1">
      <alignment horizontal="right" vertical="center" wrapText="1" readingOrder="1"/>
    </xf>
    <xf numFmtId="166" fontId="1" fillId="0" borderId="1" xfId="3" applyNumberFormat="1" applyFont="1" applyBorder="1" applyAlignment="1">
      <alignment horizontal="right" vertical="center" wrapText="1" readingOrder="1"/>
    </xf>
    <xf numFmtId="166" fontId="1" fillId="0" borderId="2" xfId="3" applyNumberFormat="1" applyFont="1" applyBorder="1" applyAlignment="1">
      <alignment horizontal="right" vertical="center" wrapText="1" readingOrder="1"/>
    </xf>
    <xf numFmtId="166" fontId="5" fillId="0" borderId="1" xfId="3" applyNumberFormat="1" applyFont="1" applyFill="1" applyBorder="1" applyAlignment="1">
      <alignment horizontal="right" vertical="top" wrapText="1" readingOrder="1"/>
    </xf>
    <xf numFmtId="166" fontId="5" fillId="0" borderId="2" xfId="3" applyNumberFormat="1" applyFont="1" applyFill="1" applyBorder="1" applyAlignment="1">
      <alignment horizontal="right" vertical="top" wrapText="1" readingOrder="1"/>
    </xf>
    <xf numFmtId="166" fontId="5" fillId="0" borderId="23" xfId="3" applyNumberFormat="1" applyFont="1" applyBorder="1" applyAlignment="1">
      <alignment horizontal="right" vertical="center" wrapText="1" readingOrder="1"/>
    </xf>
    <xf numFmtId="166" fontId="5" fillId="0" borderId="22" xfId="3" applyNumberFormat="1" applyFont="1" applyBorder="1" applyAlignment="1">
      <alignment horizontal="right" vertical="center" wrapText="1" readingOrder="1"/>
    </xf>
    <xf numFmtId="166" fontId="4" fillId="0" borderId="1" xfId="3" applyNumberFormat="1" applyFont="1" applyBorder="1" applyAlignment="1">
      <alignment horizontal="right" vertical="center" wrapText="1"/>
    </xf>
    <xf numFmtId="166" fontId="2" fillId="0" borderId="1" xfId="3" applyNumberFormat="1" applyFont="1" applyBorder="1" applyAlignment="1">
      <alignment horizontal="right" vertical="center" wrapText="1"/>
    </xf>
    <xf numFmtId="166" fontId="2" fillId="0" borderId="2" xfId="3" applyNumberFormat="1" applyFont="1" applyBorder="1" applyAlignment="1">
      <alignment horizontal="right" vertical="center" wrapText="1"/>
    </xf>
    <xf numFmtId="166" fontId="6" fillId="0" borderId="1" xfId="3" applyNumberFormat="1" applyFont="1" applyBorder="1" applyAlignment="1">
      <alignment horizontal="right" vertical="center" wrapText="1"/>
    </xf>
    <xf numFmtId="166" fontId="6" fillId="0" borderId="2" xfId="3" applyNumberFormat="1" applyFont="1" applyBorder="1" applyAlignment="1">
      <alignment horizontal="right" vertical="center" wrapText="1"/>
    </xf>
    <xf numFmtId="166" fontId="5" fillId="0" borderId="1" xfId="3" applyNumberFormat="1" applyFont="1" applyFill="1" applyBorder="1" applyAlignment="1">
      <alignment horizontal="right" vertical="center" wrapText="1"/>
    </xf>
    <xf numFmtId="166" fontId="1" fillId="0" borderId="1" xfId="3" applyNumberFormat="1" applyFont="1" applyBorder="1" applyAlignment="1">
      <alignment horizontal="right" vertical="center" wrapText="1"/>
    </xf>
    <xf numFmtId="166" fontId="5" fillId="0" borderId="2" xfId="3" applyNumberFormat="1" applyFont="1" applyFill="1" applyBorder="1" applyAlignment="1">
      <alignment horizontal="right" vertical="center" wrapText="1"/>
    </xf>
    <xf numFmtId="166" fontId="5" fillId="0" borderId="1" xfId="3" applyNumberFormat="1" applyFont="1" applyBorder="1" applyAlignment="1">
      <alignment horizontal="right" vertical="center" wrapText="1"/>
    </xf>
    <xf numFmtId="166" fontId="1" fillId="0" borderId="2" xfId="3" applyNumberFormat="1" applyFont="1" applyBorder="1" applyAlignment="1">
      <alignment horizontal="right" vertical="center" wrapText="1"/>
    </xf>
    <xf numFmtId="166" fontId="5" fillId="0" borderId="23" xfId="3" applyNumberFormat="1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166" fontId="4" fillId="0" borderId="5" xfId="3" applyNumberFormat="1" applyFont="1" applyBorder="1" applyAlignment="1">
      <alignment horizontal="right" vertical="center" wrapText="1"/>
    </xf>
    <xf numFmtId="166" fontId="2" fillId="0" borderId="5" xfId="3" applyNumberFormat="1" applyFont="1" applyBorder="1" applyAlignment="1">
      <alignment horizontal="right" vertical="center" wrapText="1"/>
    </xf>
    <xf numFmtId="166" fontId="2" fillId="0" borderId="6" xfId="3" applyNumberFormat="1" applyFont="1" applyBorder="1" applyAlignment="1">
      <alignment horizontal="right" vertical="center" wrapText="1"/>
    </xf>
    <xf numFmtId="43" fontId="5" fillId="0" borderId="1" xfId="3" applyFont="1" applyFill="1" applyBorder="1" applyAlignment="1">
      <alignment horizontal="right" vertical="center" wrapText="1"/>
    </xf>
    <xf numFmtId="43" fontId="5" fillId="0" borderId="2" xfId="3" applyFont="1" applyBorder="1" applyAlignment="1">
      <alignment horizontal="right" vertical="center" wrapText="1"/>
    </xf>
    <xf numFmtId="166" fontId="4" fillId="0" borderId="5" xfId="3" applyNumberFormat="1" applyFont="1" applyFill="1" applyBorder="1" applyAlignment="1">
      <alignment horizontal="right" vertical="top" wrapText="1" readingOrder="1"/>
    </xf>
    <xf numFmtId="166" fontId="2" fillId="0" borderId="5" xfId="3" applyNumberFormat="1" applyFont="1" applyBorder="1" applyAlignment="1">
      <alignment horizontal="right" vertical="center" wrapText="1" readingOrder="1"/>
    </xf>
    <xf numFmtId="166" fontId="4" fillId="0" borderId="6" xfId="3" applyNumberFormat="1" applyFont="1" applyFill="1" applyBorder="1" applyAlignment="1">
      <alignment horizontal="right" vertical="top" wrapText="1" readingOrder="1"/>
    </xf>
  </cellXfs>
  <cellStyles count="4">
    <cellStyle name="Dziesiętny" xfId="3" builtinId="3"/>
    <cellStyle name="Hiperłącze" xfId="2" builtinId="8"/>
    <cellStyle name="Normal" xfId="1"/>
    <cellStyle name="Normalny" xfId="0" builtinId="0"/>
  </cellStyles>
  <dxfs count="0"/>
  <tableStyles count="0" defaultTableStyle="TableStyleMedium2" defaultPivotStyle="PivotStyleLight16"/>
  <colors>
    <mruColors>
      <color rgb="FF001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1"/>
  <sheetViews>
    <sheetView zoomScaleNormal="100" workbookViewId="0"/>
  </sheetViews>
  <sheetFormatPr defaultRowHeight="12.75" x14ac:dyDescent="0.2"/>
  <cols>
    <col min="1" max="2" width="9.140625" style="1"/>
    <col min="3" max="3" width="10.85546875" style="1" customWidth="1"/>
    <col min="4" max="7" width="9.140625" style="1"/>
    <col min="8" max="8" width="14.140625" style="1" customWidth="1"/>
    <col min="9" max="16384" width="9.140625" style="1"/>
  </cols>
  <sheetData>
    <row r="2" spans="3:15" x14ac:dyDescent="0.2">
      <c r="C2" s="7" t="s">
        <v>0</v>
      </c>
    </row>
    <row r="5" spans="3:15" x14ac:dyDescent="0.2">
      <c r="C5" s="6" t="s">
        <v>80</v>
      </c>
      <c r="D5" s="76" t="s">
        <v>93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3:15" x14ac:dyDescent="0.2">
      <c r="C6" s="6" t="s">
        <v>81</v>
      </c>
      <c r="D6" s="75" t="s">
        <v>77</v>
      </c>
      <c r="E6" s="75"/>
      <c r="F6" s="75"/>
      <c r="G6" s="75"/>
      <c r="H6" s="75"/>
    </row>
    <row r="7" spans="3:15" x14ac:dyDescent="0.2">
      <c r="C7" s="6" t="s">
        <v>82</v>
      </c>
      <c r="D7" s="75" t="s">
        <v>94</v>
      </c>
      <c r="E7" s="75"/>
      <c r="F7" s="75"/>
      <c r="G7" s="75"/>
      <c r="H7" s="75"/>
      <c r="I7" s="75"/>
      <c r="J7" s="75"/>
    </row>
    <row r="8" spans="3:15" x14ac:dyDescent="0.2">
      <c r="C8" s="6" t="s">
        <v>83</v>
      </c>
      <c r="D8" s="75" t="s">
        <v>95</v>
      </c>
      <c r="E8" s="75"/>
      <c r="F8" s="75"/>
      <c r="G8" s="75"/>
      <c r="H8" s="75"/>
      <c r="I8" s="75"/>
      <c r="J8" s="75"/>
      <c r="K8" s="75"/>
      <c r="L8" s="75"/>
    </row>
    <row r="9" spans="3:15" x14ac:dyDescent="0.2">
      <c r="C9" s="6" t="s">
        <v>84</v>
      </c>
      <c r="D9" s="75" t="s">
        <v>96</v>
      </c>
      <c r="E9" s="75"/>
      <c r="F9" s="75"/>
      <c r="G9" s="75"/>
      <c r="H9" s="75"/>
      <c r="I9" s="75"/>
      <c r="J9" s="75"/>
      <c r="K9" s="75"/>
      <c r="L9" s="75"/>
    </row>
    <row r="10" spans="3:15" x14ac:dyDescent="0.2">
      <c r="C10" s="6" t="s">
        <v>85</v>
      </c>
      <c r="D10" s="75" t="s">
        <v>78</v>
      </c>
      <c r="E10" s="75"/>
      <c r="F10" s="75"/>
      <c r="G10" s="75"/>
      <c r="H10" s="75"/>
      <c r="I10" s="75"/>
      <c r="J10" s="75"/>
      <c r="K10" s="75"/>
      <c r="L10" s="75"/>
      <c r="M10" s="75"/>
    </row>
    <row r="11" spans="3:15" x14ac:dyDescent="0.2">
      <c r="C11" s="6" t="s">
        <v>86</v>
      </c>
      <c r="D11" s="75" t="s">
        <v>79</v>
      </c>
      <c r="E11" s="75"/>
      <c r="F11" s="75"/>
      <c r="G11" s="75"/>
    </row>
  </sheetData>
  <mergeCells count="7">
    <mergeCell ref="D10:M10"/>
    <mergeCell ref="D11:G11"/>
    <mergeCell ref="D5:O5"/>
    <mergeCell ref="D6:H6"/>
    <mergeCell ref="D7:J7"/>
    <mergeCell ref="D8:L8"/>
    <mergeCell ref="D9:L9"/>
  </mergeCells>
  <hyperlinks>
    <hyperlink ref="C6:G6" location="'Tabl. 2'!A1" display="Tablica 2."/>
    <hyperlink ref="C7:D7" location="'Tabl. 3'!A1" display="Tablica 3."/>
    <hyperlink ref="C8:D8" location="'Tabl. 4'!A1" display="Tablica 4."/>
    <hyperlink ref="C9:D9" location="'Tabl. 5'!A1" display="Tablica 5."/>
    <hyperlink ref="C10:D10" location="'Tabl. 6'!A1" display="Tablica 6."/>
    <hyperlink ref="C11:D11" location="'Tabl. 7'!A1" display="Tablica 7."/>
    <hyperlink ref="C5:O5" location="Tabl.1!A1" display="Tablica 1.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K3" sqref="K3"/>
    </sheetView>
  </sheetViews>
  <sheetFormatPr defaultRowHeight="12.75" x14ac:dyDescent="0.2"/>
  <cols>
    <col min="1" max="1" width="28.42578125" style="1" customWidth="1"/>
    <col min="2" max="2" width="12.85546875" style="1" customWidth="1"/>
    <col min="3" max="3" width="13" style="1" customWidth="1"/>
    <col min="4" max="4" width="12.42578125" style="1" customWidth="1"/>
    <col min="5" max="16384" width="9.140625" style="1"/>
  </cols>
  <sheetData>
    <row r="1" spans="1:11" x14ac:dyDescent="0.2">
      <c r="A1" s="99" t="s">
        <v>97</v>
      </c>
      <c r="B1" s="99"/>
      <c r="C1" s="99"/>
      <c r="D1" s="99"/>
      <c r="E1" s="99"/>
      <c r="F1" s="99"/>
      <c r="G1" s="99"/>
      <c r="H1" s="99"/>
      <c r="I1" s="99"/>
    </row>
    <row r="2" spans="1:11" ht="13.5" thickBot="1" x14ac:dyDescent="0.25">
      <c r="A2" s="100"/>
      <c r="B2" s="100"/>
      <c r="C2" s="100"/>
      <c r="D2" s="100"/>
      <c r="E2" s="100"/>
      <c r="F2" s="100"/>
      <c r="G2" s="100"/>
      <c r="H2" s="100"/>
      <c r="I2" s="100"/>
    </row>
    <row r="3" spans="1:11" ht="13.5" thickBot="1" x14ac:dyDescent="0.25">
      <c r="A3" s="83" t="s">
        <v>1</v>
      </c>
      <c r="B3" s="101" t="s">
        <v>2</v>
      </c>
      <c r="C3" s="86" t="s">
        <v>3</v>
      </c>
      <c r="D3" s="86"/>
      <c r="E3" s="86"/>
      <c r="F3" s="86"/>
      <c r="G3" s="86"/>
      <c r="H3" s="86"/>
      <c r="I3" s="80"/>
      <c r="K3" s="69" t="s">
        <v>70</v>
      </c>
    </row>
    <row r="4" spans="1:11" ht="13.5" thickBot="1" x14ac:dyDescent="0.25">
      <c r="A4" s="84"/>
      <c r="B4" s="102"/>
      <c r="C4" s="86" t="s">
        <v>4</v>
      </c>
      <c r="D4" s="86"/>
      <c r="E4" s="86"/>
      <c r="F4" s="86"/>
      <c r="G4" s="86" t="s">
        <v>5</v>
      </c>
      <c r="H4" s="86"/>
      <c r="I4" s="80"/>
    </row>
    <row r="5" spans="1:11" ht="13.5" thickBot="1" x14ac:dyDescent="0.25">
      <c r="A5" s="84"/>
      <c r="B5" s="103"/>
      <c r="C5" s="71" t="s">
        <v>6</v>
      </c>
      <c r="D5" s="71" t="s">
        <v>7</v>
      </c>
      <c r="E5" s="71" t="s">
        <v>8</v>
      </c>
      <c r="F5" s="71" t="s">
        <v>9</v>
      </c>
      <c r="G5" s="71" t="s">
        <v>10</v>
      </c>
      <c r="H5" s="71" t="s">
        <v>11</v>
      </c>
      <c r="I5" s="72" t="s">
        <v>12</v>
      </c>
    </row>
    <row r="6" spans="1:11" ht="13.5" thickBot="1" x14ac:dyDescent="0.25">
      <c r="A6" s="85"/>
      <c r="B6" s="74" t="s">
        <v>13</v>
      </c>
      <c r="C6" s="80" t="s">
        <v>13</v>
      </c>
      <c r="D6" s="81"/>
      <c r="E6" s="81"/>
      <c r="F6" s="81"/>
      <c r="G6" s="81"/>
      <c r="H6" s="81"/>
      <c r="I6" s="81"/>
    </row>
    <row r="7" spans="1:11" ht="20.25" customHeight="1" x14ac:dyDescent="0.2">
      <c r="A7" s="74"/>
      <c r="B7" s="73"/>
      <c r="C7" s="78" t="s">
        <v>104</v>
      </c>
      <c r="D7" s="78"/>
      <c r="E7" s="78"/>
      <c r="F7" s="78"/>
      <c r="G7" s="78"/>
      <c r="H7" s="78"/>
      <c r="I7" s="78"/>
    </row>
    <row r="8" spans="1:11" x14ac:dyDescent="0.2">
      <c r="A8" s="104" t="s">
        <v>14</v>
      </c>
      <c r="B8" s="2">
        <v>3653.5</v>
      </c>
      <c r="C8" s="2">
        <v>1079.7999999999997</v>
      </c>
      <c r="D8" s="2">
        <v>900.3</v>
      </c>
      <c r="E8" s="2">
        <v>1070.9000000000001</v>
      </c>
      <c r="F8" s="2">
        <v>396.59999999999997</v>
      </c>
      <c r="G8" s="2">
        <v>37.5</v>
      </c>
      <c r="H8" s="2">
        <v>46.8</v>
      </c>
      <c r="I8" s="59">
        <v>121.6</v>
      </c>
    </row>
    <row r="9" spans="1:11" x14ac:dyDescent="0.2">
      <c r="A9" s="105" t="s">
        <v>15</v>
      </c>
      <c r="B9" s="47">
        <v>2425</v>
      </c>
      <c r="C9" s="47">
        <v>757.8</v>
      </c>
      <c r="D9" s="47">
        <v>763</v>
      </c>
      <c r="E9" s="47">
        <v>692.4</v>
      </c>
      <c r="F9" s="47">
        <v>115.1</v>
      </c>
      <c r="G9" s="47" t="s">
        <v>16</v>
      </c>
      <c r="H9" s="47" t="s">
        <v>16</v>
      </c>
      <c r="I9" s="3">
        <v>96.7</v>
      </c>
    </row>
    <row r="10" spans="1:11" x14ac:dyDescent="0.2">
      <c r="A10" s="105" t="s">
        <v>17</v>
      </c>
      <c r="B10" s="47">
        <v>635.29999999999995</v>
      </c>
      <c r="C10" s="47">
        <v>100.8</v>
      </c>
      <c r="D10" s="47">
        <v>137.30000000000001</v>
      </c>
      <c r="E10" s="47">
        <v>105.7</v>
      </c>
      <c r="F10" s="47">
        <v>207.2</v>
      </c>
      <c r="G10" s="47">
        <v>37.5</v>
      </c>
      <c r="H10" s="47">
        <v>46.8</v>
      </c>
      <c r="I10" s="3" t="s">
        <v>16</v>
      </c>
    </row>
    <row r="11" spans="1:11" x14ac:dyDescent="0.2">
      <c r="A11" s="105" t="s">
        <v>18</v>
      </c>
      <c r="B11" s="47">
        <v>334.6</v>
      </c>
      <c r="C11" s="47">
        <v>167.6</v>
      </c>
      <c r="D11" s="47" t="s">
        <v>16</v>
      </c>
      <c r="E11" s="47">
        <v>104.8</v>
      </c>
      <c r="F11" s="47">
        <v>46.8</v>
      </c>
      <c r="G11" s="47" t="s">
        <v>16</v>
      </c>
      <c r="H11" s="47" t="s">
        <v>16</v>
      </c>
      <c r="I11" s="3">
        <v>15.4</v>
      </c>
    </row>
    <row r="12" spans="1:11" x14ac:dyDescent="0.2">
      <c r="A12" s="106" t="s">
        <v>19</v>
      </c>
      <c r="B12" s="46">
        <v>258.60000000000002</v>
      </c>
      <c r="C12" s="46">
        <v>53.6</v>
      </c>
      <c r="D12" s="46" t="s">
        <v>16</v>
      </c>
      <c r="E12" s="46">
        <v>168</v>
      </c>
      <c r="F12" s="46">
        <v>27.5</v>
      </c>
      <c r="G12" s="46" t="s">
        <v>16</v>
      </c>
      <c r="H12" s="46" t="s">
        <v>16</v>
      </c>
      <c r="I12" s="36">
        <v>9.5</v>
      </c>
    </row>
    <row r="13" spans="1:11" ht="19.5" customHeight="1" x14ac:dyDescent="0.2">
      <c r="A13" s="107"/>
      <c r="B13" s="107"/>
      <c r="C13" s="108" t="s">
        <v>105</v>
      </c>
      <c r="D13" s="108"/>
      <c r="E13" s="108"/>
      <c r="F13" s="108"/>
      <c r="G13" s="108"/>
      <c r="H13" s="108"/>
      <c r="I13" s="108"/>
    </row>
    <row r="14" spans="1:11" x14ac:dyDescent="0.2">
      <c r="A14" s="104" t="s">
        <v>14</v>
      </c>
      <c r="B14" s="109">
        <v>3336.2000000000007</v>
      </c>
      <c r="C14" s="2">
        <v>963</v>
      </c>
      <c r="D14" s="2">
        <v>725.2</v>
      </c>
      <c r="E14" s="2">
        <v>1070.9000000000001</v>
      </c>
      <c r="F14" s="2">
        <v>396.6</v>
      </c>
      <c r="G14" s="110">
        <v>14</v>
      </c>
      <c r="H14" s="110">
        <v>46.8</v>
      </c>
      <c r="I14" s="111">
        <v>119.7</v>
      </c>
    </row>
    <row r="15" spans="1:11" x14ac:dyDescent="0.2">
      <c r="A15" s="105" t="s">
        <v>15</v>
      </c>
      <c r="B15" s="17">
        <v>2133.1000000000004</v>
      </c>
      <c r="C15" s="52">
        <v>641</v>
      </c>
      <c r="D15" s="52">
        <v>587.9</v>
      </c>
      <c r="E15" s="52">
        <v>692.40000000000009</v>
      </c>
      <c r="F15" s="52">
        <v>115.10000000000001</v>
      </c>
      <c r="G15" s="46" t="s">
        <v>16</v>
      </c>
      <c r="H15" s="46" t="s">
        <v>16</v>
      </c>
      <c r="I15" s="112">
        <v>96.7</v>
      </c>
    </row>
    <row r="16" spans="1:11" x14ac:dyDescent="0.2">
      <c r="A16" s="105" t="s">
        <v>17</v>
      </c>
      <c r="B16" s="17">
        <v>611.80000000000007</v>
      </c>
      <c r="C16" s="52">
        <v>100.80000000000001</v>
      </c>
      <c r="D16" s="52">
        <v>137.30000000000001</v>
      </c>
      <c r="E16" s="52">
        <v>105.7</v>
      </c>
      <c r="F16" s="52">
        <v>207.2</v>
      </c>
      <c r="G16" s="52">
        <v>14</v>
      </c>
      <c r="H16" s="52">
        <v>46.8</v>
      </c>
      <c r="I16" s="3" t="s">
        <v>16</v>
      </c>
    </row>
    <row r="17" spans="1:9" x14ac:dyDescent="0.2">
      <c r="A17" s="105" t="s">
        <v>18</v>
      </c>
      <c r="B17" s="17">
        <v>332.7</v>
      </c>
      <c r="C17" s="52">
        <v>167.6</v>
      </c>
      <c r="D17" s="46" t="s">
        <v>16</v>
      </c>
      <c r="E17" s="52">
        <v>104.80000000000001</v>
      </c>
      <c r="F17" s="52">
        <v>46.8</v>
      </c>
      <c r="G17" s="46" t="s">
        <v>16</v>
      </c>
      <c r="H17" s="46" t="s">
        <v>16</v>
      </c>
      <c r="I17" s="112">
        <v>13.5</v>
      </c>
    </row>
    <row r="18" spans="1:9" x14ac:dyDescent="0.2">
      <c r="A18" s="106" t="s">
        <v>19</v>
      </c>
      <c r="B18" s="44">
        <v>258.60000000000002</v>
      </c>
      <c r="C18" s="113">
        <v>53.6</v>
      </c>
      <c r="D18" s="46" t="s">
        <v>16</v>
      </c>
      <c r="E18" s="113">
        <v>168</v>
      </c>
      <c r="F18" s="113">
        <v>27.5</v>
      </c>
      <c r="G18" s="46" t="s">
        <v>16</v>
      </c>
      <c r="H18" s="46" t="s">
        <v>16</v>
      </c>
      <c r="I18" s="114">
        <v>9.5</v>
      </c>
    </row>
  </sheetData>
  <mergeCells count="9">
    <mergeCell ref="C7:I7"/>
    <mergeCell ref="C13:I13"/>
    <mergeCell ref="A1:I1"/>
    <mergeCell ref="A3:A6"/>
    <mergeCell ref="B3:B5"/>
    <mergeCell ref="C3:I3"/>
    <mergeCell ref="C4:F4"/>
    <mergeCell ref="G4:I4"/>
    <mergeCell ref="C6:I6"/>
  </mergeCells>
  <hyperlinks>
    <hyperlink ref="K3" location="Spis_tablic!A1" display="SPIS"/>
  </hyperlink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E4" sqref="E4"/>
    </sheetView>
  </sheetViews>
  <sheetFormatPr defaultRowHeight="12.75" x14ac:dyDescent="0.2"/>
  <cols>
    <col min="1" max="1" width="39.5703125" style="1" customWidth="1"/>
    <col min="2" max="16384" width="9.140625" style="1"/>
  </cols>
  <sheetData>
    <row r="1" spans="1:5" ht="15" customHeight="1" x14ac:dyDescent="0.2">
      <c r="A1" s="87" t="s">
        <v>87</v>
      </c>
      <c r="B1" s="87"/>
      <c r="C1" s="87"/>
    </row>
    <row r="2" spans="1:5" x14ac:dyDescent="0.2">
      <c r="A2" s="65" t="s">
        <v>98</v>
      </c>
      <c r="B2" s="65"/>
      <c r="C2" s="65"/>
    </row>
    <row r="3" spans="1:5" ht="13.5" thickBot="1" x14ac:dyDescent="0.25">
      <c r="A3" s="66"/>
      <c r="B3" s="67"/>
      <c r="C3" s="67"/>
    </row>
    <row r="4" spans="1:5" ht="13.5" thickBot="1" x14ac:dyDescent="0.25">
      <c r="A4" s="50" t="s">
        <v>1</v>
      </c>
      <c r="B4" s="62">
        <v>2017</v>
      </c>
      <c r="C4" s="49">
        <v>2018</v>
      </c>
      <c r="E4" s="69" t="s">
        <v>70</v>
      </c>
    </row>
    <row r="5" spans="1:5" x14ac:dyDescent="0.2">
      <c r="A5" s="12" t="s">
        <v>20</v>
      </c>
      <c r="B5" s="115">
        <v>25</v>
      </c>
      <c r="C5" s="115">
        <v>23</v>
      </c>
    </row>
    <row r="6" spans="1:5" x14ac:dyDescent="0.2">
      <c r="A6" s="10" t="s">
        <v>21</v>
      </c>
      <c r="B6" s="9">
        <v>3975</v>
      </c>
      <c r="C6" s="9">
        <v>3729</v>
      </c>
    </row>
    <row r="7" spans="1:5" x14ac:dyDescent="0.2">
      <c r="A7" s="4" t="s">
        <v>22</v>
      </c>
      <c r="B7" s="9">
        <v>194</v>
      </c>
      <c r="C7" s="9">
        <v>178</v>
      </c>
    </row>
    <row r="8" spans="1:5" x14ac:dyDescent="0.2">
      <c r="A8" s="10" t="s">
        <v>21</v>
      </c>
      <c r="B8" s="9">
        <v>53499</v>
      </c>
      <c r="C8" s="9">
        <v>48510</v>
      </c>
    </row>
    <row r="9" spans="1:5" x14ac:dyDescent="0.2">
      <c r="A9" s="4" t="s">
        <v>23</v>
      </c>
      <c r="B9" s="9">
        <f>B11+B14</f>
        <v>598</v>
      </c>
      <c r="C9" s="9">
        <v>551</v>
      </c>
    </row>
    <row r="10" spans="1:5" x14ac:dyDescent="0.2">
      <c r="A10" s="11" t="s">
        <v>24</v>
      </c>
      <c r="B10" s="9">
        <f>B13+B15</f>
        <v>299844</v>
      </c>
      <c r="C10" s="9">
        <v>277637</v>
      </c>
    </row>
    <row r="11" spans="1:5" x14ac:dyDescent="0.2">
      <c r="A11" s="10" t="s">
        <v>25</v>
      </c>
      <c r="B11" s="9">
        <v>89</v>
      </c>
      <c r="C11" s="9">
        <v>89</v>
      </c>
    </row>
    <row r="12" spans="1:5" x14ac:dyDescent="0.2">
      <c r="A12" s="11" t="s">
        <v>21</v>
      </c>
      <c r="B12" s="9">
        <v>30789</v>
      </c>
      <c r="C12" s="9">
        <v>31569</v>
      </c>
    </row>
    <row r="13" spans="1:5" x14ac:dyDescent="0.2">
      <c r="A13" s="11" t="s">
        <v>24</v>
      </c>
      <c r="B13" s="9">
        <v>65550</v>
      </c>
      <c r="C13" s="9">
        <v>66765</v>
      </c>
    </row>
    <row r="14" spans="1:5" x14ac:dyDescent="0.2">
      <c r="A14" s="10" t="s">
        <v>26</v>
      </c>
      <c r="B14" s="9">
        <v>509</v>
      </c>
      <c r="C14" s="9">
        <v>462</v>
      </c>
    </row>
    <row r="15" spans="1:5" x14ac:dyDescent="0.2">
      <c r="A15" s="11" t="s">
        <v>24</v>
      </c>
      <c r="B15" s="9">
        <v>234294</v>
      </c>
      <c r="C15" s="9">
        <v>210872</v>
      </c>
    </row>
    <row r="16" spans="1:5" x14ac:dyDescent="0.2">
      <c r="A16" s="4" t="s">
        <v>27</v>
      </c>
      <c r="B16" s="9">
        <v>117</v>
      </c>
      <c r="C16" s="9">
        <v>123</v>
      </c>
    </row>
    <row r="17" spans="1:3" x14ac:dyDescent="0.2">
      <c r="A17" s="10" t="s">
        <v>21</v>
      </c>
      <c r="B17" s="9">
        <v>14057</v>
      </c>
      <c r="C17" s="9">
        <v>15308</v>
      </c>
    </row>
    <row r="18" spans="1:3" x14ac:dyDescent="0.2">
      <c r="A18" s="42" t="s">
        <v>28</v>
      </c>
      <c r="B18" s="28">
        <v>10322</v>
      </c>
      <c r="C18" s="28">
        <v>10926</v>
      </c>
    </row>
    <row r="19" spans="1:3" x14ac:dyDescent="0.2">
      <c r="A19" s="37"/>
      <c r="B19" s="37"/>
      <c r="C19" s="37"/>
    </row>
  </sheetData>
  <mergeCells count="1">
    <mergeCell ref="A1:C1"/>
  </mergeCells>
  <hyperlinks>
    <hyperlink ref="E4" location="Spis_tablic!A1" display="SPIS"/>
  </hyperlink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H3" sqref="H3"/>
    </sheetView>
  </sheetViews>
  <sheetFormatPr defaultRowHeight="12.75" x14ac:dyDescent="0.2"/>
  <cols>
    <col min="1" max="1" width="27.7109375" style="1" customWidth="1"/>
    <col min="2" max="2" width="14" style="1" customWidth="1"/>
    <col min="3" max="3" width="16.5703125" style="1" customWidth="1"/>
    <col min="4" max="4" width="12.85546875" style="1" customWidth="1"/>
    <col min="5" max="5" width="13.85546875" style="1" customWidth="1"/>
    <col min="6" max="6" width="17.28515625" style="1" customWidth="1"/>
    <col min="7" max="16384" width="9.140625" style="1"/>
  </cols>
  <sheetData>
    <row r="1" spans="1:8" x14ac:dyDescent="0.2">
      <c r="A1" s="88" t="s">
        <v>99</v>
      </c>
      <c r="B1" s="88"/>
      <c r="C1" s="88"/>
      <c r="D1" s="88"/>
      <c r="E1" s="88"/>
      <c r="F1" s="88"/>
    </row>
    <row r="2" spans="1:8" ht="13.5" thickBot="1" x14ac:dyDescent="0.25">
      <c r="A2" s="63"/>
      <c r="B2" s="63"/>
      <c r="C2" s="63"/>
      <c r="D2" s="63"/>
      <c r="E2" s="63"/>
      <c r="F2" s="63"/>
    </row>
    <row r="3" spans="1:8" ht="13.5" thickBot="1" x14ac:dyDescent="0.25">
      <c r="A3" s="82" t="s">
        <v>1</v>
      </c>
      <c r="B3" s="86" t="s">
        <v>29</v>
      </c>
      <c r="C3" s="86"/>
      <c r="D3" s="86" t="s">
        <v>30</v>
      </c>
      <c r="E3" s="86"/>
      <c r="F3" s="80" t="s">
        <v>31</v>
      </c>
      <c r="H3" s="69" t="s">
        <v>70</v>
      </c>
    </row>
    <row r="4" spans="1:8" ht="33.75" customHeight="1" thickBot="1" x14ac:dyDescent="0.25">
      <c r="A4" s="82"/>
      <c r="B4" s="48" t="s">
        <v>32</v>
      </c>
      <c r="C4" s="48" t="s">
        <v>100</v>
      </c>
      <c r="D4" s="48" t="s">
        <v>33</v>
      </c>
      <c r="E4" s="48" t="s">
        <v>100</v>
      </c>
      <c r="F4" s="80"/>
    </row>
    <row r="5" spans="1:8" x14ac:dyDescent="0.2">
      <c r="A5" s="5" t="s">
        <v>14</v>
      </c>
      <c r="B5" s="13">
        <v>5107498</v>
      </c>
      <c r="C5" s="14">
        <v>88.402534847401498</v>
      </c>
      <c r="D5" s="13">
        <v>782362218</v>
      </c>
      <c r="E5" s="14">
        <v>89.181442591305256</v>
      </c>
      <c r="F5" s="15">
        <f>D5/B5</f>
        <v>153.17915308043194</v>
      </c>
    </row>
    <row r="6" spans="1:8" x14ac:dyDescent="0.2">
      <c r="A6" s="4" t="s">
        <v>34</v>
      </c>
      <c r="B6" s="16">
        <v>2202422</v>
      </c>
      <c r="C6" s="116">
        <v>98.377220880204689</v>
      </c>
      <c r="D6" s="16">
        <v>482104349</v>
      </c>
      <c r="E6" s="116">
        <v>90.640483095240825</v>
      </c>
      <c r="F6" s="18">
        <f t="shared" ref="F6:F8" si="0">D6/B6</f>
        <v>218.8973543671467</v>
      </c>
    </row>
    <row r="7" spans="1:8" x14ac:dyDescent="0.2">
      <c r="A7" s="4" t="s">
        <v>35</v>
      </c>
      <c r="B7" s="16">
        <v>2905076</v>
      </c>
      <c r="C7" s="116">
        <v>82.092237611955483</v>
      </c>
      <c r="D7" s="16">
        <v>300257869</v>
      </c>
      <c r="E7" s="116">
        <v>86.934540487223757</v>
      </c>
      <c r="F7" s="18">
        <f t="shared" si="0"/>
        <v>103.35628706443481</v>
      </c>
    </row>
    <row r="8" spans="1:8" x14ac:dyDescent="0.2">
      <c r="A8" s="42" t="s">
        <v>36</v>
      </c>
      <c r="B8" s="43">
        <v>2905076</v>
      </c>
      <c r="C8" s="117">
        <v>82.092237611955483</v>
      </c>
      <c r="D8" s="43">
        <v>300257869</v>
      </c>
      <c r="E8" s="117">
        <v>86.934540487223757</v>
      </c>
      <c r="F8" s="45">
        <f t="shared" si="0"/>
        <v>103.35628706443481</v>
      </c>
    </row>
    <row r="9" spans="1:8" x14ac:dyDescent="0.2">
      <c r="A9" s="37"/>
      <c r="B9" s="37"/>
      <c r="C9" s="37"/>
      <c r="D9" s="37"/>
      <c r="E9" s="37"/>
      <c r="F9" s="37"/>
    </row>
  </sheetData>
  <mergeCells count="5">
    <mergeCell ref="A1:F1"/>
    <mergeCell ref="A3:A4"/>
    <mergeCell ref="B3:C3"/>
    <mergeCell ref="D3:E3"/>
    <mergeCell ref="F3:F4"/>
  </mergeCells>
  <hyperlinks>
    <hyperlink ref="H3" location="Spis_tablic!A1" display="SPI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selection activeCell="H3" sqref="H3"/>
    </sheetView>
  </sheetViews>
  <sheetFormatPr defaultRowHeight="12.75" x14ac:dyDescent="0.2"/>
  <cols>
    <col min="1" max="1" width="31.28515625" style="1" customWidth="1"/>
    <col min="2" max="2" width="16.85546875" style="1" customWidth="1"/>
    <col min="3" max="3" width="15.85546875" style="1" customWidth="1"/>
    <col min="4" max="4" width="14.42578125" style="1" customWidth="1"/>
    <col min="5" max="5" width="15" style="1" customWidth="1"/>
    <col min="6" max="6" width="16" style="1" customWidth="1"/>
    <col min="7" max="16384" width="9.140625" style="1"/>
  </cols>
  <sheetData>
    <row r="1" spans="1:8" x14ac:dyDescent="0.2">
      <c r="A1" s="88" t="s">
        <v>101</v>
      </c>
      <c r="B1" s="88"/>
      <c r="C1" s="88"/>
      <c r="D1" s="88"/>
      <c r="E1" s="88"/>
      <c r="F1" s="88"/>
    </row>
    <row r="2" spans="1:8" ht="13.5" thickBot="1" x14ac:dyDescent="0.25">
      <c r="A2" s="63"/>
      <c r="B2" s="63"/>
      <c r="C2" s="63"/>
      <c r="D2" s="63"/>
      <c r="E2" s="63"/>
      <c r="F2" s="63"/>
    </row>
    <row r="3" spans="1:8" ht="13.5" thickBot="1" x14ac:dyDescent="0.25">
      <c r="A3" s="82" t="s">
        <v>1</v>
      </c>
      <c r="B3" s="86" t="s">
        <v>29</v>
      </c>
      <c r="C3" s="86"/>
      <c r="D3" s="86" t="s">
        <v>30</v>
      </c>
      <c r="E3" s="86"/>
      <c r="F3" s="80" t="s">
        <v>31</v>
      </c>
      <c r="H3" s="69" t="s">
        <v>70</v>
      </c>
    </row>
    <row r="4" spans="1:8" ht="38.25" customHeight="1" thickBot="1" x14ac:dyDescent="0.25">
      <c r="A4" s="83"/>
      <c r="B4" s="19" t="s">
        <v>32</v>
      </c>
      <c r="C4" s="19" t="s">
        <v>100</v>
      </c>
      <c r="D4" s="19" t="s">
        <v>33</v>
      </c>
      <c r="E4" s="19" t="s">
        <v>100</v>
      </c>
      <c r="F4" s="77"/>
    </row>
    <row r="5" spans="1:8" x14ac:dyDescent="0.2">
      <c r="A5" s="22" t="s">
        <v>14</v>
      </c>
      <c r="B5" s="23">
        <v>5107498</v>
      </c>
      <c r="C5" s="24">
        <v>88.402534847401498</v>
      </c>
      <c r="D5" s="23">
        <v>782362218</v>
      </c>
      <c r="E5" s="24">
        <v>89.181442591305256</v>
      </c>
      <c r="F5" s="118">
        <f>D5/B5</f>
        <v>153.17915308043194</v>
      </c>
      <c r="G5" s="70"/>
    </row>
    <row r="6" spans="1:8" x14ac:dyDescent="0.2">
      <c r="A6" s="21" t="s">
        <v>37</v>
      </c>
      <c r="B6" s="20">
        <v>2432188</v>
      </c>
      <c r="C6" s="25">
        <v>95.902836485685086</v>
      </c>
      <c r="D6" s="20">
        <v>96824688</v>
      </c>
      <c r="E6" s="25">
        <v>128.94665326922271</v>
      </c>
      <c r="F6" s="119">
        <f>D6/B6</f>
        <v>39.80970549973933</v>
      </c>
      <c r="G6" s="70"/>
    </row>
    <row r="7" spans="1:8" x14ac:dyDescent="0.2">
      <c r="A7" s="38" t="s">
        <v>38</v>
      </c>
      <c r="B7" s="39">
        <v>2675310</v>
      </c>
      <c r="C7" s="40">
        <v>82.5343341608434</v>
      </c>
      <c r="D7" s="39">
        <v>685537530</v>
      </c>
      <c r="E7" s="40">
        <v>85.459181663643179</v>
      </c>
      <c r="F7" s="41">
        <f t="shared" ref="F7" si="0">D7/B7</f>
        <v>256.24601634950716</v>
      </c>
    </row>
  </sheetData>
  <mergeCells count="5">
    <mergeCell ref="A1:F1"/>
    <mergeCell ref="A3:A4"/>
    <mergeCell ref="B3:C3"/>
    <mergeCell ref="D3:E3"/>
    <mergeCell ref="F3:F4"/>
  </mergeCells>
  <hyperlinks>
    <hyperlink ref="H3" location="Spis_tablic!A1" display="SPIS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G3" sqref="G3"/>
    </sheetView>
  </sheetViews>
  <sheetFormatPr defaultRowHeight="12.75" x14ac:dyDescent="0.2"/>
  <cols>
    <col min="1" max="1" width="22.42578125" style="1" customWidth="1"/>
    <col min="2" max="2" width="13.7109375" style="1" customWidth="1"/>
    <col min="3" max="3" width="13" style="1" customWidth="1"/>
    <col min="4" max="4" width="14.140625" style="1" customWidth="1"/>
    <col min="5" max="5" width="15.7109375" style="1" customWidth="1"/>
    <col min="6" max="16384" width="9.140625" style="1"/>
  </cols>
  <sheetData>
    <row r="1" spans="1:7" ht="23.25" customHeight="1" x14ac:dyDescent="0.2">
      <c r="A1" s="88" t="s">
        <v>103</v>
      </c>
      <c r="B1" s="88"/>
      <c r="C1" s="88"/>
      <c r="D1" s="88"/>
      <c r="E1" s="88"/>
    </row>
    <row r="2" spans="1:7" ht="13.5" thickBot="1" x14ac:dyDescent="0.25">
      <c r="A2" s="63"/>
      <c r="B2" s="63"/>
      <c r="C2" s="63"/>
      <c r="D2" s="63"/>
      <c r="E2" s="63"/>
    </row>
    <row r="3" spans="1:7" ht="13.5" thickBot="1" x14ac:dyDescent="0.25">
      <c r="A3" s="82" t="s">
        <v>1</v>
      </c>
      <c r="B3" s="86" t="s">
        <v>106</v>
      </c>
      <c r="C3" s="86"/>
      <c r="D3" s="86" t="s">
        <v>107</v>
      </c>
      <c r="E3" s="80"/>
      <c r="G3" s="69" t="s">
        <v>70</v>
      </c>
    </row>
    <row r="4" spans="1:7" ht="13.5" thickBot="1" x14ac:dyDescent="0.25">
      <c r="A4" s="83"/>
      <c r="B4" s="26">
        <v>2017</v>
      </c>
      <c r="C4" s="26">
        <v>2018</v>
      </c>
      <c r="D4" s="26">
        <v>2017</v>
      </c>
      <c r="E4" s="56">
        <v>2018</v>
      </c>
    </row>
    <row r="5" spans="1:7" x14ac:dyDescent="0.2">
      <c r="A5" s="53" t="s">
        <v>14</v>
      </c>
      <c r="B5" s="27">
        <f>SUM(B6:B10)</f>
        <v>2536096</v>
      </c>
      <c r="C5" s="27">
        <v>2432188</v>
      </c>
      <c r="D5" s="57">
        <f>SUM(D6:D10)</f>
        <v>75088950</v>
      </c>
      <c r="E5" s="57">
        <v>96824688</v>
      </c>
    </row>
    <row r="6" spans="1:7" x14ac:dyDescent="0.2">
      <c r="A6" s="54" t="s">
        <v>39</v>
      </c>
      <c r="B6" s="8">
        <v>1680025</v>
      </c>
      <c r="C6" s="8">
        <v>1381947</v>
      </c>
      <c r="D6" s="9">
        <v>6124531</v>
      </c>
      <c r="E6" s="9">
        <v>6924170</v>
      </c>
    </row>
    <row r="7" spans="1:7" x14ac:dyDescent="0.2">
      <c r="A7" s="54" t="s">
        <v>40</v>
      </c>
      <c r="B7" s="8">
        <v>756265</v>
      </c>
      <c r="C7" s="8">
        <v>885253</v>
      </c>
      <c r="D7" s="9">
        <v>48060069</v>
      </c>
      <c r="E7" s="9">
        <v>56677023</v>
      </c>
    </row>
    <row r="8" spans="1:7" x14ac:dyDescent="0.2">
      <c r="A8" s="54" t="s">
        <v>41</v>
      </c>
      <c r="B8" s="8">
        <v>97273</v>
      </c>
      <c r="C8" s="8">
        <v>164588</v>
      </c>
      <c r="D8" s="9">
        <v>19539315</v>
      </c>
      <c r="E8" s="9">
        <v>32965495</v>
      </c>
    </row>
    <row r="9" spans="1:7" x14ac:dyDescent="0.2">
      <c r="A9" s="54" t="s">
        <v>42</v>
      </c>
      <c r="B9" s="8">
        <v>1401</v>
      </c>
      <c r="C9" s="46" t="s">
        <v>16</v>
      </c>
      <c r="D9" s="9">
        <v>663805</v>
      </c>
      <c r="E9" s="36" t="s">
        <v>16</v>
      </c>
    </row>
    <row r="10" spans="1:7" x14ac:dyDescent="0.2">
      <c r="A10" s="55" t="s">
        <v>43</v>
      </c>
      <c r="B10" s="29">
        <v>1132</v>
      </c>
      <c r="C10" s="29">
        <v>400</v>
      </c>
      <c r="D10" s="28">
        <v>701230</v>
      </c>
      <c r="E10" s="28">
        <v>258000</v>
      </c>
    </row>
    <row r="11" spans="1:7" x14ac:dyDescent="0.2">
      <c r="A11" s="37"/>
      <c r="B11" s="37"/>
      <c r="C11" s="37"/>
      <c r="D11" s="37"/>
      <c r="E11" s="37"/>
    </row>
  </sheetData>
  <mergeCells count="4">
    <mergeCell ref="A3:A4"/>
    <mergeCell ref="B3:C3"/>
    <mergeCell ref="D3:E3"/>
    <mergeCell ref="A1:E1"/>
  </mergeCells>
  <hyperlinks>
    <hyperlink ref="G3" location="Spis_tablic!A1" display="SPIS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Normal="100" workbookViewId="0">
      <selection activeCell="K3" sqref="K3"/>
    </sheetView>
  </sheetViews>
  <sheetFormatPr defaultRowHeight="12.75" x14ac:dyDescent="0.2"/>
  <cols>
    <col min="1" max="1" width="60" style="1" customWidth="1"/>
    <col min="2" max="2" width="7.42578125" style="1" customWidth="1"/>
    <col min="3" max="3" width="12.5703125" style="1" customWidth="1"/>
    <col min="4" max="4" width="11" style="1" customWidth="1"/>
    <col min="5" max="5" width="12" style="1" customWidth="1"/>
    <col min="6" max="6" width="11.7109375" style="1" customWidth="1"/>
    <col min="7" max="7" width="12.7109375" style="1" customWidth="1"/>
    <col min="8" max="8" width="12.28515625" style="1" customWidth="1"/>
    <col min="9" max="9" width="14.28515625" style="1" customWidth="1"/>
    <col min="10" max="16384" width="9.140625" style="1"/>
  </cols>
  <sheetData>
    <row r="1" spans="1:11" x14ac:dyDescent="0.2">
      <c r="A1" s="91" t="s">
        <v>88</v>
      </c>
      <c r="B1" s="91"/>
      <c r="C1" s="91"/>
      <c r="D1" s="91"/>
      <c r="E1" s="91"/>
      <c r="F1" s="91"/>
      <c r="G1" s="91"/>
      <c r="H1" s="91"/>
      <c r="I1" s="91"/>
    </row>
    <row r="2" spans="1:11" ht="13.5" thickBot="1" x14ac:dyDescent="0.25">
      <c r="A2" s="64"/>
      <c r="B2" s="64"/>
      <c r="C2" s="64"/>
      <c r="D2" s="64"/>
      <c r="E2" s="64"/>
      <c r="F2" s="64"/>
      <c r="G2" s="64"/>
      <c r="H2" s="64"/>
      <c r="I2" s="64"/>
    </row>
    <row r="3" spans="1:11" ht="13.5" thickBot="1" x14ac:dyDescent="0.25">
      <c r="A3" s="78" t="s">
        <v>44</v>
      </c>
      <c r="B3" s="83"/>
      <c r="C3" s="86" t="s">
        <v>2</v>
      </c>
      <c r="D3" s="86" t="s">
        <v>37</v>
      </c>
      <c r="E3" s="86" t="s">
        <v>38</v>
      </c>
      <c r="F3" s="86"/>
      <c r="G3" s="86"/>
      <c r="H3" s="86"/>
      <c r="I3" s="80"/>
      <c r="K3" s="69" t="s">
        <v>70</v>
      </c>
    </row>
    <row r="4" spans="1:11" ht="13.5" thickBot="1" x14ac:dyDescent="0.25">
      <c r="A4" s="79"/>
      <c r="B4" s="84"/>
      <c r="C4" s="86"/>
      <c r="D4" s="86"/>
      <c r="E4" s="86"/>
      <c r="F4" s="86"/>
      <c r="G4" s="86"/>
      <c r="H4" s="86"/>
      <c r="I4" s="80"/>
    </row>
    <row r="5" spans="1:11" ht="39" thickBot="1" x14ac:dyDescent="0.25">
      <c r="A5" s="85" t="s">
        <v>102</v>
      </c>
      <c r="B5" s="92"/>
      <c r="C5" s="86"/>
      <c r="D5" s="86"/>
      <c r="E5" s="48" t="s">
        <v>45</v>
      </c>
      <c r="F5" s="48" t="s">
        <v>46</v>
      </c>
      <c r="G5" s="48" t="s">
        <v>47</v>
      </c>
      <c r="H5" s="48" t="s">
        <v>48</v>
      </c>
      <c r="I5" s="49" t="s">
        <v>73</v>
      </c>
    </row>
    <row r="6" spans="1:11" ht="21.75" customHeight="1" thickBot="1" x14ac:dyDescent="0.25">
      <c r="A6" s="89" t="s">
        <v>49</v>
      </c>
      <c r="B6" s="89"/>
      <c r="C6" s="89"/>
      <c r="D6" s="89"/>
      <c r="E6" s="89"/>
      <c r="F6" s="89"/>
      <c r="G6" s="89"/>
      <c r="H6" s="89"/>
      <c r="I6" s="89"/>
    </row>
    <row r="7" spans="1:11" ht="12.75" customHeight="1" x14ac:dyDescent="0.2">
      <c r="A7" s="153" t="s">
        <v>50</v>
      </c>
      <c r="B7" s="30" t="s">
        <v>51</v>
      </c>
      <c r="C7" s="159">
        <v>5777.5469999999996</v>
      </c>
      <c r="D7" s="159">
        <v>2536.096</v>
      </c>
      <c r="E7" s="160">
        <v>3241.451</v>
      </c>
      <c r="F7" s="159">
        <v>729.90899999999999</v>
      </c>
      <c r="G7" s="159">
        <v>142.38200000000001</v>
      </c>
      <c r="H7" s="159">
        <v>4.0529999999999999</v>
      </c>
      <c r="I7" s="161">
        <v>2365.107</v>
      </c>
    </row>
    <row r="8" spans="1:11" x14ac:dyDescent="0.2">
      <c r="A8" s="95"/>
      <c r="B8" s="31" t="s">
        <v>52</v>
      </c>
      <c r="C8" s="128">
        <v>5107.4979999999996</v>
      </c>
      <c r="D8" s="128">
        <v>2432.1880000000001</v>
      </c>
      <c r="E8" s="129">
        <v>2675.31</v>
      </c>
      <c r="F8" s="128">
        <v>364.04</v>
      </c>
      <c r="G8" s="128">
        <v>182.37799999999999</v>
      </c>
      <c r="H8" s="128">
        <v>9.8460000000000001</v>
      </c>
      <c r="I8" s="130">
        <v>2119.0459999999998</v>
      </c>
    </row>
    <row r="9" spans="1:11" x14ac:dyDescent="0.2">
      <c r="A9" s="93" t="s">
        <v>53</v>
      </c>
      <c r="B9" s="32" t="s">
        <v>51</v>
      </c>
      <c r="C9" s="131">
        <v>360.04899999999998</v>
      </c>
      <c r="D9" s="131">
        <v>5.0750000000000002</v>
      </c>
      <c r="E9" s="131">
        <v>354.97399999999999</v>
      </c>
      <c r="F9" s="131">
        <v>31.815999999999999</v>
      </c>
      <c r="G9" s="131">
        <v>0.97299999999999998</v>
      </c>
      <c r="H9" s="131">
        <v>1.31</v>
      </c>
      <c r="I9" s="132">
        <v>320.875</v>
      </c>
    </row>
    <row r="10" spans="1:11" x14ac:dyDescent="0.2">
      <c r="A10" s="94"/>
      <c r="B10" s="32" t="s">
        <v>52</v>
      </c>
      <c r="C10" s="131">
        <v>376.12200000000001</v>
      </c>
      <c r="D10" s="131">
        <v>9.2080000000000002</v>
      </c>
      <c r="E10" s="131">
        <v>366.91399999999999</v>
      </c>
      <c r="F10" s="131">
        <v>43.213000000000001</v>
      </c>
      <c r="G10" s="131">
        <v>1.03</v>
      </c>
      <c r="H10" s="131">
        <v>5.9880000000000004</v>
      </c>
      <c r="I10" s="132">
        <v>316.68299999999999</v>
      </c>
    </row>
    <row r="11" spans="1:11" x14ac:dyDescent="0.2">
      <c r="A11" s="93" t="s">
        <v>54</v>
      </c>
      <c r="B11" s="32" t="s">
        <v>51</v>
      </c>
      <c r="C11" s="133">
        <v>1023.957</v>
      </c>
      <c r="D11" s="133">
        <v>556.20500000000004</v>
      </c>
      <c r="E11" s="133">
        <v>467.75200000000001</v>
      </c>
      <c r="F11" s="133">
        <v>332.51600000000002</v>
      </c>
      <c r="G11" s="133">
        <v>8.2799999999999994</v>
      </c>
      <c r="H11" s="140" t="s">
        <v>16</v>
      </c>
      <c r="I11" s="134">
        <v>126.956</v>
      </c>
    </row>
    <row r="12" spans="1:11" x14ac:dyDescent="0.2">
      <c r="A12" s="94"/>
      <c r="B12" s="32" t="s">
        <v>52</v>
      </c>
      <c r="C12" s="133">
        <v>756.04499999999996</v>
      </c>
      <c r="D12" s="133">
        <v>627.39</v>
      </c>
      <c r="E12" s="133">
        <v>128.655</v>
      </c>
      <c r="F12" s="133">
        <v>17.943999999999999</v>
      </c>
      <c r="G12" s="140" t="s">
        <v>16</v>
      </c>
      <c r="H12" s="140" t="s">
        <v>16</v>
      </c>
      <c r="I12" s="134">
        <v>110.711</v>
      </c>
    </row>
    <row r="13" spans="1:11" x14ac:dyDescent="0.2">
      <c r="A13" s="93" t="s">
        <v>55</v>
      </c>
      <c r="B13" s="32" t="s">
        <v>51</v>
      </c>
      <c r="C13" s="133">
        <v>2409.3359999999998</v>
      </c>
      <c r="D13" s="133">
        <v>1568.7560000000001</v>
      </c>
      <c r="E13" s="133">
        <v>840.58</v>
      </c>
      <c r="F13" s="133">
        <v>46.411999999999999</v>
      </c>
      <c r="G13" s="133">
        <v>4.8970000000000002</v>
      </c>
      <c r="H13" s="140" t="s">
        <v>16</v>
      </c>
      <c r="I13" s="134">
        <v>789.27099999999996</v>
      </c>
    </row>
    <row r="14" spans="1:11" x14ac:dyDescent="0.2">
      <c r="A14" s="94"/>
      <c r="B14" s="32" t="s">
        <v>52</v>
      </c>
      <c r="C14" s="133">
        <v>1849.8140000000001</v>
      </c>
      <c r="D14" s="133">
        <v>1140.951</v>
      </c>
      <c r="E14" s="133">
        <v>708.86300000000006</v>
      </c>
      <c r="F14" s="133">
        <v>12.634</v>
      </c>
      <c r="G14" s="133">
        <v>11.37</v>
      </c>
      <c r="H14" s="140" t="s">
        <v>16</v>
      </c>
      <c r="I14" s="134">
        <v>684.85900000000004</v>
      </c>
    </row>
    <row r="15" spans="1:11" x14ac:dyDescent="0.2">
      <c r="A15" s="93" t="s">
        <v>71</v>
      </c>
      <c r="B15" s="32" t="s">
        <v>51</v>
      </c>
      <c r="C15" s="133">
        <v>157.75200000000001</v>
      </c>
      <c r="D15" s="133">
        <v>2.3439999999999999</v>
      </c>
      <c r="E15" s="133">
        <v>155.40799999999999</v>
      </c>
      <c r="F15" s="133">
        <v>18.257000000000001</v>
      </c>
      <c r="G15" s="133">
        <v>0.40600000000000003</v>
      </c>
      <c r="H15" s="140" t="s">
        <v>16</v>
      </c>
      <c r="I15" s="134">
        <v>136.745</v>
      </c>
    </row>
    <row r="16" spans="1:11" x14ac:dyDescent="0.2">
      <c r="A16" s="94"/>
      <c r="B16" s="32" t="s">
        <v>52</v>
      </c>
      <c r="C16" s="133">
        <v>142.42500000000001</v>
      </c>
      <c r="D16" s="140" t="s">
        <v>16</v>
      </c>
      <c r="E16" s="133">
        <v>142.42500000000001</v>
      </c>
      <c r="F16" s="133">
        <v>21.795000000000002</v>
      </c>
      <c r="G16" s="133"/>
      <c r="H16" s="140" t="s">
        <v>16</v>
      </c>
      <c r="I16" s="134">
        <v>120.63</v>
      </c>
    </row>
    <row r="17" spans="1:9" ht="19.5" customHeight="1" x14ac:dyDescent="0.2">
      <c r="A17" s="93" t="s">
        <v>72</v>
      </c>
      <c r="B17" s="32" t="s">
        <v>51</v>
      </c>
      <c r="C17" s="133">
        <v>175.577</v>
      </c>
      <c r="D17" s="140" t="s">
        <v>16</v>
      </c>
      <c r="E17" s="133">
        <v>175.577</v>
      </c>
      <c r="F17" s="140" t="s">
        <v>16</v>
      </c>
      <c r="G17" s="140" t="s">
        <v>16</v>
      </c>
      <c r="H17" s="140" t="s">
        <v>16</v>
      </c>
      <c r="I17" s="134">
        <v>175.577</v>
      </c>
    </row>
    <row r="18" spans="1:9" ht="19.5" customHeight="1" x14ac:dyDescent="0.2">
      <c r="A18" s="94"/>
      <c r="B18" s="32" t="s">
        <v>52</v>
      </c>
      <c r="C18" s="133">
        <v>202.38000000000002</v>
      </c>
      <c r="D18" s="140" t="s">
        <v>16</v>
      </c>
      <c r="E18" s="133">
        <v>202.38000000000002</v>
      </c>
      <c r="F18" s="140" t="s">
        <v>16</v>
      </c>
      <c r="G18" s="133">
        <v>6.8000000000000005E-2</v>
      </c>
      <c r="H18" s="140" t="s">
        <v>16</v>
      </c>
      <c r="I18" s="134">
        <v>202.31200000000001</v>
      </c>
    </row>
    <row r="19" spans="1:9" x14ac:dyDescent="0.2">
      <c r="A19" s="93" t="s">
        <v>56</v>
      </c>
      <c r="B19" s="32" t="s">
        <v>51</v>
      </c>
      <c r="C19" s="131">
        <v>338.18</v>
      </c>
      <c r="D19" s="131">
        <v>314.43799999999999</v>
      </c>
      <c r="E19" s="131">
        <v>23.742000000000001</v>
      </c>
      <c r="F19" s="131">
        <v>0.996</v>
      </c>
      <c r="G19" s="140" t="s">
        <v>16</v>
      </c>
      <c r="H19" s="140" t="s">
        <v>16</v>
      </c>
      <c r="I19" s="132">
        <v>22.745999999999999</v>
      </c>
    </row>
    <row r="20" spans="1:9" x14ac:dyDescent="0.2">
      <c r="A20" s="94"/>
      <c r="B20" s="32" t="s">
        <v>52</v>
      </c>
      <c r="C20" s="131">
        <v>579.81900000000007</v>
      </c>
      <c r="D20" s="131">
        <v>565.77800000000002</v>
      </c>
      <c r="E20" s="131">
        <v>14.041</v>
      </c>
      <c r="F20" s="140" t="s">
        <v>16</v>
      </c>
      <c r="G20" s="140" t="s">
        <v>16</v>
      </c>
      <c r="H20" s="140" t="s">
        <v>16</v>
      </c>
      <c r="I20" s="132">
        <v>14.041</v>
      </c>
    </row>
    <row r="21" spans="1:9" ht="13.5" customHeight="1" x14ac:dyDescent="0.2">
      <c r="A21" s="93" t="s">
        <v>90</v>
      </c>
      <c r="B21" s="33" t="s">
        <v>51</v>
      </c>
      <c r="C21" s="135">
        <v>166.06200000000001</v>
      </c>
      <c r="D21" s="136">
        <v>30.613</v>
      </c>
      <c r="E21" s="136">
        <v>135.44900000000001</v>
      </c>
      <c r="F21" s="136">
        <v>64.39</v>
      </c>
      <c r="G21" s="136">
        <v>9.3580000000000005</v>
      </c>
      <c r="H21" s="140" t="s">
        <v>16</v>
      </c>
      <c r="I21" s="137">
        <v>61.701000000000001</v>
      </c>
    </row>
    <row r="22" spans="1:9" x14ac:dyDescent="0.2">
      <c r="A22" s="94"/>
      <c r="B22" s="33" t="s">
        <v>52</v>
      </c>
      <c r="C22" s="135">
        <v>166.71199999999999</v>
      </c>
      <c r="D22" s="136">
        <v>31.184999999999999</v>
      </c>
      <c r="E22" s="136">
        <v>135.52699999999999</v>
      </c>
      <c r="F22" s="136">
        <v>62.948999999999998</v>
      </c>
      <c r="G22" s="136">
        <v>3.6440000000000001</v>
      </c>
      <c r="H22" s="140" t="s">
        <v>16</v>
      </c>
      <c r="I22" s="137">
        <v>68.933999999999997</v>
      </c>
    </row>
    <row r="23" spans="1:9" x14ac:dyDescent="0.2">
      <c r="A23" s="93" t="s">
        <v>57</v>
      </c>
      <c r="B23" s="33" t="s">
        <v>51</v>
      </c>
      <c r="C23" s="135">
        <v>360.75400000000002</v>
      </c>
      <c r="D23" s="136">
        <v>0.1</v>
      </c>
      <c r="E23" s="136">
        <v>360.654</v>
      </c>
      <c r="F23" s="136">
        <v>39.972000000000001</v>
      </c>
      <c r="G23" s="136">
        <v>0.193</v>
      </c>
      <c r="H23" s="140" t="s">
        <v>16</v>
      </c>
      <c r="I23" s="137">
        <v>320.48899999999998</v>
      </c>
    </row>
    <row r="24" spans="1:9" x14ac:dyDescent="0.2">
      <c r="A24" s="94"/>
      <c r="B24" s="33" t="s">
        <v>52</v>
      </c>
      <c r="C24" s="135">
        <v>297.97000000000003</v>
      </c>
      <c r="D24" s="140" t="s">
        <v>16</v>
      </c>
      <c r="E24" s="136">
        <v>297.97000000000003</v>
      </c>
      <c r="F24" s="136">
        <v>18.521000000000001</v>
      </c>
      <c r="G24" s="136">
        <v>10.321999999999999</v>
      </c>
      <c r="H24" s="140" t="s">
        <v>16</v>
      </c>
      <c r="I24" s="137">
        <v>269.12700000000001</v>
      </c>
    </row>
    <row r="25" spans="1:9" ht="15.75" customHeight="1" x14ac:dyDescent="0.2">
      <c r="A25" s="93" t="s">
        <v>58</v>
      </c>
      <c r="B25" s="33" t="s">
        <v>51</v>
      </c>
      <c r="C25" s="135">
        <v>329.55399999999997</v>
      </c>
      <c r="D25" s="136">
        <v>10.603999999999999</v>
      </c>
      <c r="E25" s="136">
        <v>318.95</v>
      </c>
      <c r="F25" s="136">
        <v>124.253</v>
      </c>
      <c r="G25" s="136">
        <v>107.977</v>
      </c>
      <c r="H25" s="140" t="s">
        <v>16</v>
      </c>
      <c r="I25" s="137">
        <v>86.72</v>
      </c>
    </row>
    <row r="26" spans="1:9" x14ac:dyDescent="0.2">
      <c r="A26" s="94"/>
      <c r="B26" s="33" t="s">
        <v>52</v>
      </c>
      <c r="C26" s="135">
        <v>398.14500000000004</v>
      </c>
      <c r="D26" s="136">
        <v>1.151</v>
      </c>
      <c r="E26" s="136">
        <v>396.99400000000003</v>
      </c>
      <c r="F26" s="136">
        <v>149.291</v>
      </c>
      <c r="G26" s="136">
        <v>152.53399999999999</v>
      </c>
      <c r="H26" s="136">
        <v>0.04</v>
      </c>
      <c r="I26" s="137">
        <v>95.129000000000005</v>
      </c>
    </row>
    <row r="27" spans="1:9" ht="22.5" customHeight="1" x14ac:dyDescent="0.2">
      <c r="A27" s="93" t="s">
        <v>91</v>
      </c>
      <c r="B27" s="60" t="s">
        <v>51</v>
      </c>
      <c r="C27" s="135">
        <v>6.7519999999999998</v>
      </c>
      <c r="D27" s="136">
        <v>1.087</v>
      </c>
      <c r="E27" s="136">
        <v>5.665</v>
      </c>
      <c r="F27" s="136">
        <v>1.214</v>
      </c>
      <c r="G27" s="136">
        <v>8.2000000000000003E-2</v>
      </c>
      <c r="H27" s="140" t="s">
        <v>16</v>
      </c>
      <c r="I27" s="137">
        <v>4.3689999999999998</v>
      </c>
    </row>
    <row r="28" spans="1:9" ht="30" customHeight="1" x14ac:dyDescent="0.2">
      <c r="A28" s="94"/>
      <c r="B28" s="33" t="s">
        <v>52</v>
      </c>
      <c r="C28" s="135">
        <v>9.2110000000000003</v>
      </c>
      <c r="D28" s="136">
        <v>1.4059999999999999</v>
      </c>
      <c r="E28" s="136">
        <v>7.8049999999999997</v>
      </c>
      <c r="F28" s="136">
        <v>0.26600000000000001</v>
      </c>
      <c r="G28" s="136">
        <v>0.11</v>
      </c>
      <c r="H28" s="136">
        <v>0.23499999999999999</v>
      </c>
      <c r="I28" s="137">
        <v>7.194</v>
      </c>
    </row>
    <row r="29" spans="1:9" x14ac:dyDescent="0.2">
      <c r="A29" s="93" t="s">
        <v>59</v>
      </c>
      <c r="B29" s="33" t="s">
        <v>51</v>
      </c>
      <c r="C29" s="135">
        <v>5.59</v>
      </c>
      <c r="D29" s="136">
        <v>2.8940000000000001</v>
      </c>
      <c r="E29" s="136">
        <v>2.6960000000000002</v>
      </c>
      <c r="F29" s="136">
        <v>2.3260000000000001</v>
      </c>
      <c r="G29" s="140" t="s">
        <v>16</v>
      </c>
      <c r="H29" s="140" t="s">
        <v>16</v>
      </c>
      <c r="I29" s="137">
        <v>0.37</v>
      </c>
    </row>
    <row r="30" spans="1:9" x14ac:dyDescent="0.2">
      <c r="A30" s="94"/>
      <c r="B30" s="33" t="s">
        <v>52</v>
      </c>
      <c r="C30" s="135">
        <v>1.772</v>
      </c>
      <c r="D30" s="136">
        <v>1.772</v>
      </c>
      <c r="E30" s="140" t="s">
        <v>16</v>
      </c>
      <c r="F30" s="140" t="s">
        <v>16</v>
      </c>
      <c r="G30" s="140" t="s">
        <v>16</v>
      </c>
      <c r="H30" s="140" t="s">
        <v>16</v>
      </c>
      <c r="I30" s="158" t="s">
        <v>16</v>
      </c>
    </row>
    <row r="31" spans="1:9" x14ac:dyDescent="0.2">
      <c r="A31" s="93" t="s">
        <v>60</v>
      </c>
      <c r="B31" s="33" t="s">
        <v>51</v>
      </c>
      <c r="C31" s="138">
        <v>443.89400000000001</v>
      </c>
      <c r="D31" s="138">
        <v>43.89</v>
      </c>
      <c r="E31" s="138">
        <v>400.00400000000002</v>
      </c>
      <c r="F31" s="138">
        <v>67.757000000000005</v>
      </c>
      <c r="G31" s="138">
        <v>10.215999999999999</v>
      </c>
      <c r="H31" s="138">
        <v>2.7429999999999999</v>
      </c>
      <c r="I31" s="139">
        <v>319.28800000000001</v>
      </c>
    </row>
    <row r="32" spans="1:9" x14ac:dyDescent="0.2">
      <c r="A32" s="94"/>
      <c r="B32" s="33" t="s">
        <v>52</v>
      </c>
      <c r="C32" s="138">
        <v>327.08299999999997</v>
      </c>
      <c r="D32" s="138">
        <v>53.347000000000001</v>
      </c>
      <c r="E32" s="138">
        <v>273.73599999999999</v>
      </c>
      <c r="F32" s="138">
        <v>37.427</v>
      </c>
      <c r="G32" s="138">
        <v>3.3</v>
      </c>
      <c r="H32" s="138">
        <v>3.5830000000000002</v>
      </c>
      <c r="I32" s="139">
        <v>229.42599999999999</v>
      </c>
    </row>
    <row r="33" spans="1:9" x14ac:dyDescent="0.2">
      <c r="A33" s="96" t="s">
        <v>61</v>
      </c>
      <c r="B33" s="33" t="s">
        <v>51</v>
      </c>
      <c r="C33" s="140">
        <v>0.09</v>
      </c>
      <c r="D33" s="140">
        <v>0.09</v>
      </c>
      <c r="E33" s="140" t="s">
        <v>16</v>
      </c>
      <c r="F33" s="140" t="s">
        <v>16</v>
      </c>
      <c r="G33" s="140" t="s">
        <v>16</v>
      </c>
      <c r="H33" s="140" t="s">
        <v>16</v>
      </c>
      <c r="I33" s="158" t="s">
        <v>16</v>
      </c>
    </row>
    <row r="34" spans="1:9" ht="15.75" customHeight="1" thickBot="1" x14ac:dyDescent="0.25">
      <c r="A34" s="97"/>
      <c r="B34" s="34" t="s">
        <v>52</v>
      </c>
      <c r="C34" s="140" t="s">
        <v>16</v>
      </c>
      <c r="D34" s="140" t="s">
        <v>16</v>
      </c>
      <c r="E34" s="140" t="s">
        <v>16</v>
      </c>
      <c r="F34" s="140" t="s">
        <v>16</v>
      </c>
      <c r="G34" s="140" t="s">
        <v>16</v>
      </c>
      <c r="H34" s="140" t="s">
        <v>16</v>
      </c>
      <c r="I34" s="141" t="s">
        <v>16</v>
      </c>
    </row>
    <row r="35" spans="1:9" ht="20.25" customHeight="1" thickBot="1" x14ac:dyDescent="0.25">
      <c r="A35" s="89" t="s">
        <v>62</v>
      </c>
      <c r="B35" s="90"/>
      <c r="C35" s="89"/>
      <c r="D35" s="89"/>
      <c r="E35" s="89"/>
      <c r="F35" s="89"/>
      <c r="G35" s="89"/>
      <c r="H35" s="89"/>
      <c r="I35" s="89"/>
    </row>
    <row r="36" spans="1:9" x14ac:dyDescent="0.2">
      <c r="A36" s="153" t="s">
        <v>50</v>
      </c>
      <c r="B36" s="30" t="s">
        <v>51</v>
      </c>
      <c r="C36" s="154">
        <v>877270.19799999997</v>
      </c>
      <c r="D36" s="154">
        <v>75088.95</v>
      </c>
      <c r="E36" s="155">
        <v>802181.24800000002</v>
      </c>
      <c r="F36" s="155">
        <v>150535.51500000001</v>
      </c>
      <c r="G36" s="155">
        <v>32160.877</v>
      </c>
      <c r="H36" s="155">
        <v>1795.9110000000001</v>
      </c>
      <c r="I36" s="156">
        <v>617688.94499999995</v>
      </c>
    </row>
    <row r="37" spans="1:9" x14ac:dyDescent="0.2">
      <c r="A37" s="95"/>
      <c r="B37" s="31" t="s">
        <v>52</v>
      </c>
      <c r="C37" s="142">
        <v>782362.21799999999</v>
      </c>
      <c r="D37" s="142">
        <v>96824.687999999995</v>
      </c>
      <c r="E37" s="143">
        <v>685537.53</v>
      </c>
      <c r="F37" s="143">
        <v>82478.684999999998</v>
      </c>
      <c r="G37" s="143">
        <v>42070.862999999998</v>
      </c>
      <c r="H37" s="143">
        <v>3960.1770000000001</v>
      </c>
      <c r="I37" s="144">
        <v>557027.80500000005</v>
      </c>
    </row>
    <row r="38" spans="1:9" x14ac:dyDescent="0.2">
      <c r="A38" s="93" t="s">
        <v>53</v>
      </c>
      <c r="B38" s="32" t="s">
        <v>51</v>
      </c>
      <c r="C38" s="145">
        <v>136153.486</v>
      </c>
      <c r="D38" s="145">
        <v>340.02499999999998</v>
      </c>
      <c r="E38" s="145">
        <v>135813.46100000001</v>
      </c>
      <c r="F38" s="145">
        <v>13534.54</v>
      </c>
      <c r="G38" s="145">
        <v>97.3</v>
      </c>
      <c r="H38" s="145">
        <v>1192.0999999999999</v>
      </c>
      <c r="I38" s="146">
        <v>120989.52099999999</v>
      </c>
    </row>
    <row r="39" spans="1:9" x14ac:dyDescent="0.2">
      <c r="A39" s="94"/>
      <c r="B39" s="32" t="s">
        <v>52</v>
      </c>
      <c r="C39" s="145">
        <v>154794.71299999999</v>
      </c>
      <c r="D39" s="145">
        <v>584.32000000000005</v>
      </c>
      <c r="E39" s="145">
        <v>154210.39299999998</v>
      </c>
      <c r="F39" s="145">
        <v>14917.415000000001</v>
      </c>
      <c r="G39" s="145">
        <v>175.1</v>
      </c>
      <c r="H39" s="145">
        <v>2944.7330000000002</v>
      </c>
      <c r="I39" s="146">
        <v>136173.14499999999</v>
      </c>
    </row>
    <row r="40" spans="1:9" x14ac:dyDescent="0.2">
      <c r="A40" s="93" t="s">
        <v>54</v>
      </c>
      <c r="B40" s="32" t="s">
        <v>51</v>
      </c>
      <c r="C40" s="145">
        <v>121761.447</v>
      </c>
      <c r="D40" s="145">
        <v>21880.673999999999</v>
      </c>
      <c r="E40" s="145">
        <v>99880.773000000001</v>
      </c>
      <c r="F40" s="145">
        <v>59347.870999999999</v>
      </c>
      <c r="G40" s="145">
        <v>1187.8019999999999</v>
      </c>
      <c r="H40" s="157" t="s">
        <v>16</v>
      </c>
      <c r="I40" s="146">
        <v>39345.1</v>
      </c>
    </row>
    <row r="41" spans="1:9" x14ac:dyDescent="0.2">
      <c r="A41" s="94"/>
      <c r="B41" s="32" t="s">
        <v>52</v>
      </c>
      <c r="C41" s="145">
        <v>75293.282000000007</v>
      </c>
      <c r="D41" s="145">
        <v>35519.769</v>
      </c>
      <c r="E41" s="145">
        <v>39773.513000000006</v>
      </c>
      <c r="F41" s="145">
        <v>4577.6030000000001</v>
      </c>
      <c r="G41" s="157" t="s">
        <v>16</v>
      </c>
      <c r="H41" s="157" t="s">
        <v>16</v>
      </c>
      <c r="I41" s="146">
        <v>35195.910000000003</v>
      </c>
    </row>
    <row r="42" spans="1:9" x14ac:dyDescent="0.2">
      <c r="A42" s="93" t="s">
        <v>55</v>
      </c>
      <c r="B42" s="32" t="s">
        <v>51</v>
      </c>
      <c r="C42" s="145">
        <v>204191.084</v>
      </c>
      <c r="D42" s="145">
        <v>28885.592000000001</v>
      </c>
      <c r="E42" s="145">
        <v>175305.492</v>
      </c>
      <c r="F42" s="145">
        <v>6618.0309999999999</v>
      </c>
      <c r="G42" s="145">
        <v>1406.18</v>
      </c>
      <c r="H42" s="157" t="s">
        <v>16</v>
      </c>
      <c r="I42" s="146">
        <v>167281.28099999999</v>
      </c>
    </row>
    <row r="43" spans="1:9" x14ac:dyDescent="0.2">
      <c r="A43" s="94"/>
      <c r="B43" s="32" t="s">
        <v>52</v>
      </c>
      <c r="C43" s="145">
        <v>177754.538</v>
      </c>
      <c r="D43" s="145">
        <v>20774.329000000002</v>
      </c>
      <c r="E43" s="145">
        <v>156980.209</v>
      </c>
      <c r="F43" s="145">
        <v>1507.471</v>
      </c>
      <c r="G43" s="145">
        <v>2045</v>
      </c>
      <c r="H43" s="157" t="s">
        <v>16</v>
      </c>
      <c r="I43" s="146">
        <v>153427.73800000001</v>
      </c>
    </row>
    <row r="44" spans="1:9" x14ac:dyDescent="0.2">
      <c r="A44" s="93" t="s">
        <v>71</v>
      </c>
      <c r="B44" s="32" t="s">
        <v>51</v>
      </c>
      <c r="C44" s="145">
        <v>45926.542999999998</v>
      </c>
      <c r="D44" s="145">
        <v>157.048</v>
      </c>
      <c r="E44" s="145">
        <v>45769.495000000003</v>
      </c>
      <c r="F44" s="145">
        <v>1825.7</v>
      </c>
      <c r="G44" s="145">
        <v>35.322000000000003</v>
      </c>
      <c r="H44" s="157" t="s">
        <v>16</v>
      </c>
      <c r="I44" s="146">
        <v>43908.472999999998</v>
      </c>
    </row>
    <row r="45" spans="1:9" x14ac:dyDescent="0.2">
      <c r="A45" s="94"/>
      <c r="B45" s="32" t="s">
        <v>52</v>
      </c>
      <c r="C45" s="145">
        <v>34273.691999999995</v>
      </c>
      <c r="D45" s="157" t="s">
        <v>16</v>
      </c>
      <c r="E45" s="145">
        <v>34273.691999999995</v>
      </c>
      <c r="F45" s="145">
        <v>2215.663</v>
      </c>
      <c r="G45" s="157" t="s">
        <v>16</v>
      </c>
      <c r="H45" s="157" t="s">
        <v>16</v>
      </c>
      <c r="I45" s="146">
        <v>32058.028999999999</v>
      </c>
    </row>
    <row r="46" spans="1:9" ht="18" customHeight="1" x14ac:dyDescent="0.2">
      <c r="A46" s="93" t="s">
        <v>92</v>
      </c>
      <c r="B46" s="32" t="s">
        <v>51</v>
      </c>
      <c r="C46" s="145">
        <v>19834.43</v>
      </c>
      <c r="D46" s="157" t="s">
        <v>16</v>
      </c>
      <c r="E46" s="145">
        <v>19834.43</v>
      </c>
      <c r="F46" s="157" t="s">
        <v>16</v>
      </c>
      <c r="G46" s="157" t="s">
        <v>16</v>
      </c>
      <c r="H46" s="157" t="s">
        <v>16</v>
      </c>
      <c r="I46" s="146">
        <v>19834.43</v>
      </c>
    </row>
    <row r="47" spans="1:9" ht="21" customHeight="1" x14ac:dyDescent="0.2">
      <c r="A47" s="94"/>
      <c r="B47" s="32" t="s">
        <v>52</v>
      </c>
      <c r="C47" s="145">
        <v>24458.881000000001</v>
      </c>
      <c r="D47" s="157" t="s">
        <v>16</v>
      </c>
      <c r="E47" s="145">
        <v>24458.881000000001</v>
      </c>
      <c r="F47" s="157" t="s">
        <v>16</v>
      </c>
      <c r="G47" s="145">
        <v>49.911999999999999</v>
      </c>
      <c r="H47" s="157" t="s">
        <v>16</v>
      </c>
      <c r="I47" s="146">
        <v>24408.969000000001</v>
      </c>
    </row>
    <row r="48" spans="1:9" x14ac:dyDescent="0.2">
      <c r="A48" s="93" t="s">
        <v>56</v>
      </c>
      <c r="B48" s="32" t="s">
        <v>51</v>
      </c>
      <c r="C48" s="145">
        <v>28702.055</v>
      </c>
      <c r="D48" s="145">
        <v>20401.87</v>
      </c>
      <c r="E48" s="145">
        <v>8300.1849999999995</v>
      </c>
      <c r="F48" s="145">
        <v>905.01300000000003</v>
      </c>
      <c r="G48" s="157" t="s">
        <v>16</v>
      </c>
      <c r="H48" s="157" t="s">
        <v>16</v>
      </c>
      <c r="I48" s="146">
        <v>7395.1719999999996</v>
      </c>
    </row>
    <row r="49" spans="1:9" x14ac:dyDescent="0.2">
      <c r="A49" s="94"/>
      <c r="B49" s="32" t="s">
        <v>52</v>
      </c>
      <c r="C49" s="145">
        <v>41879.531000000003</v>
      </c>
      <c r="D49" s="145">
        <v>36650.116000000002</v>
      </c>
      <c r="E49" s="145">
        <v>5229.415</v>
      </c>
      <c r="F49" s="157" t="s">
        <v>16</v>
      </c>
      <c r="G49" s="157" t="s">
        <v>16</v>
      </c>
      <c r="H49" s="157" t="s">
        <v>16</v>
      </c>
      <c r="I49" s="146">
        <v>5229.415</v>
      </c>
    </row>
    <row r="50" spans="1:9" ht="16.5" customHeight="1" x14ac:dyDescent="0.2">
      <c r="A50" s="93" t="s">
        <v>90</v>
      </c>
      <c r="B50" s="33" t="s">
        <v>51</v>
      </c>
      <c r="C50" s="145">
        <v>46567.754000000001</v>
      </c>
      <c r="D50" s="145">
        <v>1611.701</v>
      </c>
      <c r="E50" s="145">
        <v>44956.053</v>
      </c>
      <c r="F50" s="145">
        <v>22332.45</v>
      </c>
      <c r="G50" s="145">
        <v>3787.2719999999999</v>
      </c>
      <c r="H50" s="157" t="s">
        <v>16</v>
      </c>
      <c r="I50" s="146">
        <v>18836.330999999998</v>
      </c>
    </row>
    <row r="51" spans="1:9" x14ac:dyDescent="0.2">
      <c r="A51" s="94"/>
      <c r="B51" s="33" t="s">
        <v>52</v>
      </c>
      <c r="C51" s="145">
        <v>45324.061000000002</v>
      </c>
      <c r="D51" s="145">
        <v>851.21400000000006</v>
      </c>
      <c r="E51" s="145">
        <v>44472.847000000002</v>
      </c>
      <c r="F51" s="145">
        <v>20058.550999999999</v>
      </c>
      <c r="G51" s="145">
        <v>2128.096</v>
      </c>
      <c r="H51" s="157" t="s">
        <v>16</v>
      </c>
      <c r="I51" s="146">
        <v>22286.2</v>
      </c>
    </row>
    <row r="52" spans="1:9" x14ac:dyDescent="0.2">
      <c r="A52" s="93" t="s">
        <v>57</v>
      </c>
      <c r="B52" s="33" t="s">
        <v>51</v>
      </c>
      <c r="C52" s="145">
        <v>94787.701000000001</v>
      </c>
      <c r="D52" s="145">
        <v>0.5</v>
      </c>
      <c r="E52" s="145">
        <v>94787.201000000001</v>
      </c>
      <c r="F52" s="145">
        <v>4520.6589999999997</v>
      </c>
      <c r="G52" s="145">
        <v>30.687000000000001</v>
      </c>
      <c r="H52" s="157" t="s">
        <v>16</v>
      </c>
      <c r="I52" s="146">
        <v>90235.854999999996</v>
      </c>
    </row>
    <row r="53" spans="1:9" x14ac:dyDescent="0.2">
      <c r="A53" s="94"/>
      <c r="B53" s="33" t="s">
        <v>52</v>
      </c>
      <c r="C53" s="145">
        <v>74887.356999999989</v>
      </c>
      <c r="D53" s="157" t="s">
        <v>16</v>
      </c>
      <c r="E53" s="145">
        <v>74887.356999999989</v>
      </c>
      <c r="F53" s="145">
        <v>2131.7849999999999</v>
      </c>
      <c r="G53" s="145">
        <v>2324.1979999999999</v>
      </c>
      <c r="H53" s="157" t="s">
        <v>16</v>
      </c>
      <c r="I53" s="146">
        <v>70431.373999999996</v>
      </c>
    </row>
    <row r="54" spans="1:9" ht="15.75" customHeight="1" x14ac:dyDescent="0.2">
      <c r="A54" s="93" t="s">
        <v>58</v>
      </c>
      <c r="B54" s="33" t="s">
        <v>51</v>
      </c>
      <c r="C54" s="147">
        <v>81314.120999999999</v>
      </c>
      <c r="D54" s="147">
        <v>456.51900000000001</v>
      </c>
      <c r="E54" s="147">
        <v>80857.601999999999</v>
      </c>
      <c r="F54" s="147">
        <v>26472.6</v>
      </c>
      <c r="G54" s="147">
        <v>24048.69</v>
      </c>
      <c r="H54" s="157" t="s">
        <v>16</v>
      </c>
      <c r="I54" s="149">
        <v>30336.312000000002</v>
      </c>
    </row>
    <row r="55" spans="1:9" x14ac:dyDescent="0.2">
      <c r="A55" s="94"/>
      <c r="B55" s="33" t="s">
        <v>52</v>
      </c>
      <c r="C55" s="147">
        <v>91432.494999999995</v>
      </c>
      <c r="D55" s="147">
        <v>35.981000000000002</v>
      </c>
      <c r="E55" s="147">
        <v>91396.513999999996</v>
      </c>
      <c r="F55" s="147">
        <v>29944.216</v>
      </c>
      <c r="G55" s="147">
        <v>34465.413999999997</v>
      </c>
      <c r="H55" s="148">
        <v>13.2</v>
      </c>
      <c r="I55" s="149">
        <v>26973.684000000001</v>
      </c>
    </row>
    <row r="56" spans="1:9" ht="25.5" customHeight="1" x14ac:dyDescent="0.2">
      <c r="A56" s="93" t="s">
        <v>91</v>
      </c>
      <c r="B56" s="33" t="s">
        <v>51</v>
      </c>
      <c r="C56" s="150">
        <v>3422.0369999999998</v>
      </c>
      <c r="D56" s="150">
        <v>243.04</v>
      </c>
      <c r="E56" s="148">
        <v>3178.9969999999998</v>
      </c>
      <c r="F56" s="148">
        <v>834.66</v>
      </c>
      <c r="G56" s="148">
        <v>96.924000000000007</v>
      </c>
      <c r="H56" s="157" t="s">
        <v>16</v>
      </c>
      <c r="I56" s="151">
        <v>2247.413</v>
      </c>
    </row>
    <row r="57" spans="1:9" ht="28.5" customHeight="1" x14ac:dyDescent="0.2">
      <c r="A57" s="94"/>
      <c r="B57" s="33" t="s">
        <v>52</v>
      </c>
      <c r="C57" s="150">
        <v>3622.2529999999997</v>
      </c>
      <c r="D57" s="150">
        <v>109.61499999999999</v>
      </c>
      <c r="E57" s="148">
        <v>3512.6379999999999</v>
      </c>
      <c r="F57" s="148">
        <v>229.52</v>
      </c>
      <c r="G57" s="148">
        <v>75.13</v>
      </c>
      <c r="H57" s="148">
        <v>224.66</v>
      </c>
      <c r="I57" s="151">
        <v>2983.328</v>
      </c>
    </row>
    <row r="58" spans="1:9" x14ac:dyDescent="0.2">
      <c r="A58" s="93" t="s">
        <v>59</v>
      </c>
      <c r="B58" s="33" t="s">
        <v>51</v>
      </c>
      <c r="C58" s="150">
        <v>2748.5129999999999</v>
      </c>
      <c r="D58" s="150">
        <v>886.51099999999997</v>
      </c>
      <c r="E58" s="148">
        <v>1862.002</v>
      </c>
      <c r="F58" s="148">
        <v>1619.252</v>
      </c>
      <c r="G58" s="157" t="s">
        <v>16</v>
      </c>
      <c r="H58" s="157" t="s">
        <v>16</v>
      </c>
      <c r="I58" s="151">
        <v>242.75</v>
      </c>
    </row>
    <row r="59" spans="1:9" x14ac:dyDescent="0.2">
      <c r="A59" s="94"/>
      <c r="B59" s="33" t="s">
        <v>52</v>
      </c>
      <c r="C59" s="150">
        <v>310.98</v>
      </c>
      <c r="D59" s="150">
        <v>310.98</v>
      </c>
      <c r="E59" s="157" t="s">
        <v>16</v>
      </c>
      <c r="F59" s="157" t="s">
        <v>16</v>
      </c>
      <c r="G59" s="157" t="s">
        <v>16</v>
      </c>
      <c r="H59" s="157" t="s">
        <v>16</v>
      </c>
      <c r="I59" s="158" t="s">
        <v>16</v>
      </c>
    </row>
    <row r="60" spans="1:9" x14ac:dyDescent="0.2">
      <c r="A60" s="93" t="s">
        <v>60</v>
      </c>
      <c r="B60" s="33" t="s">
        <v>51</v>
      </c>
      <c r="C60" s="150">
        <v>91819.221999999994</v>
      </c>
      <c r="D60" s="150">
        <v>183.66499999999999</v>
      </c>
      <c r="E60" s="148">
        <v>91635.557000000001</v>
      </c>
      <c r="F60" s="148">
        <v>12524.739</v>
      </c>
      <c r="G60" s="148">
        <v>1470.7</v>
      </c>
      <c r="H60" s="148">
        <v>603.81100000000004</v>
      </c>
      <c r="I60" s="151">
        <v>77036.307000000001</v>
      </c>
    </row>
    <row r="61" spans="1:9" x14ac:dyDescent="0.2">
      <c r="A61" s="94"/>
      <c r="B61" s="33" t="s">
        <v>52</v>
      </c>
      <c r="C61" s="150">
        <v>58330.438000000002</v>
      </c>
      <c r="D61" s="150">
        <v>1988.364</v>
      </c>
      <c r="E61" s="148">
        <v>56342.074000000001</v>
      </c>
      <c r="F61" s="148">
        <v>6896.4610000000002</v>
      </c>
      <c r="G61" s="148">
        <v>808.01599999999996</v>
      </c>
      <c r="H61" s="148">
        <v>777.58399999999995</v>
      </c>
      <c r="I61" s="151">
        <v>47860.012999999999</v>
      </c>
    </row>
    <row r="62" spans="1:9" x14ac:dyDescent="0.2">
      <c r="A62" s="96" t="s">
        <v>61</v>
      </c>
      <c r="B62" s="33" t="s">
        <v>51</v>
      </c>
      <c r="C62" s="152">
        <v>41.805</v>
      </c>
      <c r="D62" s="152">
        <v>41.805</v>
      </c>
      <c r="E62" s="157" t="s">
        <v>16</v>
      </c>
      <c r="F62" s="157" t="s">
        <v>16</v>
      </c>
      <c r="G62" s="157" t="s">
        <v>16</v>
      </c>
      <c r="H62" s="157" t="s">
        <v>16</v>
      </c>
      <c r="I62" s="158" t="s">
        <v>16</v>
      </c>
    </row>
    <row r="63" spans="1:9" x14ac:dyDescent="0.2">
      <c r="A63" s="98"/>
      <c r="B63" s="33" t="s">
        <v>52</v>
      </c>
      <c r="C63" s="157" t="s">
        <v>16</v>
      </c>
      <c r="D63" s="157" t="s">
        <v>16</v>
      </c>
      <c r="E63" s="157" t="s">
        <v>16</v>
      </c>
      <c r="F63" s="157" t="s">
        <v>16</v>
      </c>
      <c r="G63" s="157" t="s">
        <v>16</v>
      </c>
      <c r="H63" s="157" t="s">
        <v>16</v>
      </c>
      <c r="I63" s="158" t="s">
        <v>16</v>
      </c>
    </row>
    <row r="64" spans="1:9" x14ac:dyDescent="0.2">
      <c r="A64" s="68"/>
      <c r="B64" s="37"/>
      <c r="C64" s="37"/>
      <c r="D64" s="37"/>
      <c r="E64" s="37"/>
      <c r="F64" s="37"/>
      <c r="G64" s="37"/>
      <c r="H64" s="37"/>
      <c r="I64" s="37"/>
    </row>
  </sheetData>
  <mergeCells count="36">
    <mergeCell ref="A54:A55"/>
    <mergeCell ref="A56:A57"/>
    <mergeCell ref="A58:A59"/>
    <mergeCell ref="A60:A61"/>
    <mergeCell ref="A62:A63"/>
    <mergeCell ref="A44:A45"/>
    <mergeCell ref="A46:A47"/>
    <mergeCell ref="A48:A49"/>
    <mergeCell ref="A50:A51"/>
    <mergeCell ref="A52:A53"/>
    <mergeCell ref="A33:A34"/>
    <mergeCell ref="A36:A37"/>
    <mergeCell ref="A38:A39"/>
    <mergeCell ref="A40:A41"/>
    <mergeCell ref="A42:A43"/>
    <mergeCell ref="A23:A24"/>
    <mergeCell ref="A25:A26"/>
    <mergeCell ref="A27:A28"/>
    <mergeCell ref="A29:A30"/>
    <mergeCell ref="A31:A32"/>
    <mergeCell ref="A6:I6"/>
    <mergeCell ref="A35:I35"/>
    <mergeCell ref="A1:I1"/>
    <mergeCell ref="A3:B4"/>
    <mergeCell ref="C3:C5"/>
    <mergeCell ref="D3:D5"/>
    <mergeCell ref="E3:I4"/>
    <mergeCell ref="A5:B5"/>
    <mergeCell ref="A17:A18"/>
    <mergeCell ref="A7:A8"/>
    <mergeCell ref="A9:A10"/>
    <mergeCell ref="A11:A12"/>
    <mergeCell ref="A13:A14"/>
    <mergeCell ref="A15:A16"/>
    <mergeCell ref="A19:A20"/>
    <mergeCell ref="A21:A22"/>
  </mergeCells>
  <hyperlinks>
    <hyperlink ref="K3" location="Spis_tablic!A1" display="SPIS"/>
  </hyperlink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G3" sqref="G3"/>
    </sheetView>
  </sheetViews>
  <sheetFormatPr defaultRowHeight="12.75" x14ac:dyDescent="0.2"/>
  <cols>
    <col min="1" max="1" width="40.5703125" style="1" customWidth="1"/>
    <col min="2" max="2" width="14" style="1" customWidth="1"/>
    <col min="3" max="3" width="15.7109375" style="1" customWidth="1"/>
    <col min="4" max="4" width="13.85546875" style="1" customWidth="1"/>
    <col min="5" max="5" width="13.7109375" style="1" customWidth="1"/>
    <col min="6" max="16384" width="9.140625" style="1"/>
  </cols>
  <sheetData>
    <row r="1" spans="1:7" x14ac:dyDescent="0.2">
      <c r="A1" s="51" t="s">
        <v>89</v>
      </c>
    </row>
    <row r="2" spans="1:7" ht="13.5" thickBot="1" x14ac:dyDescent="0.25">
      <c r="A2" s="63"/>
    </row>
    <row r="3" spans="1:7" ht="13.5" thickBot="1" x14ac:dyDescent="0.25">
      <c r="A3" s="82" t="s">
        <v>63</v>
      </c>
      <c r="B3" s="86">
        <v>2017</v>
      </c>
      <c r="C3" s="80"/>
      <c r="D3" s="86">
        <v>2018</v>
      </c>
      <c r="E3" s="80"/>
      <c r="G3" s="69" t="s">
        <v>70</v>
      </c>
    </row>
    <row r="4" spans="1:7" ht="15" thickBot="1" x14ac:dyDescent="0.25">
      <c r="A4" s="82"/>
      <c r="B4" s="61" t="s">
        <v>32</v>
      </c>
      <c r="C4" s="71" t="s">
        <v>109</v>
      </c>
      <c r="D4" s="48" t="s">
        <v>32</v>
      </c>
      <c r="E4" s="72" t="s">
        <v>109</v>
      </c>
    </row>
    <row r="5" spans="1:7" x14ac:dyDescent="0.2">
      <c r="A5" s="35" t="s">
        <v>14</v>
      </c>
      <c r="B5" s="121">
        <f>SUM(B6:B14)</f>
        <v>2922495</v>
      </c>
      <c r="C5" s="122">
        <f>SUM(C6:C14)</f>
        <v>103389170</v>
      </c>
      <c r="D5" s="121">
        <f>SUM(D6:D14)</f>
        <v>2848558</v>
      </c>
      <c r="E5" s="127">
        <f>SUM(E6:E14)</f>
        <v>115446844</v>
      </c>
    </row>
    <row r="6" spans="1:7" x14ac:dyDescent="0.2">
      <c r="A6" s="4" t="s">
        <v>64</v>
      </c>
      <c r="B6" s="123">
        <v>1331290</v>
      </c>
      <c r="C6" s="124">
        <v>24129189</v>
      </c>
      <c r="D6" s="123">
        <v>1438357</v>
      </c>
      <c r="E6" s="124">
        <v>39091920</v>
      </c>
    </row>
    <row r="7" spans="1:7" ht="25.5" x14ac:dyDescent="0.2">
      <c r="A7" s="4" t="s">
        <v>74</v>
      </c>
      <c r="B7" s="123">
        <v>1660</v>
      </c>
      <c r="C7" s="124">
        <v>743502</v>
      </c>
      <c r="D7" s="123" t="s">
        <v>16</v>
      </c>
      <c r="E7" s="124" t="s">
        <v>16</v>
      </c>
    </row>
    <row r="8" spans="1:7" x14ac:dyDescent="0.2">
      <c r="A8" s="4" t="s">
        <v>65</v>
      </c>
      <c r="B8" s="123">
        <v>130</v>
      </c>
      <c r="C8" s="124">
        <v>9750</v>
      </c>
      <c r="D8" s="123">
        <v>120</v>
      </c>
      <c r="E8" s="124">
        <v>9000</v>
      </c>
    </row>
    <row r="9" spans="1:7" ht="25.5" x14ac:dyDescent="0.2">
      <c r="A9" s="4" t="s">
        <v>75</v>
      </c>
      <c r="B9" s="123">
        <v>220</v>
      </c>
      <c r="C9" s="124">
        <v>58300</v>
      </c>
      <c r="D9" s="123">
        <v>200</v>
      </c>
      <c r="E9" s="124">
        <v>22000</v>
      </c>
    </row>
    <row r="10" spans="1:7" ht="25.5" x14ac:dyDescent="0.2">
      <c r="A10" s="4" t="s">
        <v>76</v>
      </c>
      <c r="B10" s="123">
        <v>2412</v>
      </c>
      <c r="C10" s="124">
        <v>1313930</v>
      </c>
      <c r="D10" s="123">
        <v>400</v>
      </c>
      <c r="E10" s="124">
        <v>258000</v>
      </c>
    </row>
    <row r="11" spans="1:7" x14ac:dyDescent="0.2">
      <c r="A11" s="4" t="s">
        <v>66</v>
      </c>
      <c r="B11" s="123">
        <v>1164242</v>
      </c>
      <c r="C11" s="124">
        <v>50139523</v>
      </c>
      <c r="D11" s="123">
        <v>752473</v>
      </c>
      <c r="E11" s="124">
        <v>34180648</v>
      </c>
    </row>
    <row r="12" spans="1:7" x14ac:dyDescent="0.2">
      <c r="A12" s="4" t="s">
        <v>67</v>
      </c>
      <c r="B12" s="123">
        <v>41814</v>
      </c>
      <c r="C12" s="124">
        <v>2858073</v>
      </c>
      <c r="D12" s="123">
        <v>26952</v>
      </c>
      <c r="E12" s="124">
        <v>1686231</v>
      </c>
    </row>
    <row r="13" spans="1:7" x14ac:dyDescent="0.2">
      <c r="A13" s="4" t="s">
        <v>68</v>
      </c>
      <c r="B13" s="123" t="s">
        <v>16</v>
      </c>
      <c r="C13" s="124" t="s">
        <v>16</v>
      </c>
      <c r="D13" s="123" t="s">
        <v>16</v>
      </c>
      <c r="E13" s="124" t="s">
        <v>16</v>
      </c>
    </row>
    <row r="14" spans="1:7" x14ac:dyDescent="0.2">
      <c r="A14" s="58" t="s">
        <v>69</v>
      </c>
      <c r="B14" s="125">
        <v>380727</v>
      </c>
      <c r="C14" s="126">
        <v>24136903</v>
      </c>
      <c r="D14" s="125">
        <v>630056</v>
      </c>
      <c r="E14" s="126">
        <v>40199045</v>
      </c>
    </row>
    <row r="16" spans="1:7" x14ac:dyDescent="0.2">
      <c r="A16" s="120" t="s">
        <v>108</v>
      </c>
    </row>
  </sheetData>
  <mergeCells count="3">
    <mergeCell ref="A3:A4"/>
    <mergeCell ref="B3:C3"/>
    <mergeCell ref="D3:E3"/>
  </mergeCells>
  <hyperlinks>
    <hyperlink ref="G3" location="Spis_tablic!A1" display="SPI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Spis_tablic</vt:lpstr>
      <vt:lpstr>Tabl.1</vt:lpstr>
      <vt:lpstr>Tabl. 2</vt:lpstr>
      <vt:lpstr>Tabl. 3</vt:lpstr>
      <vt:lpstr>Tabl. 4</vt:lpstr>
      <vt:lpstr>Tabl. 5</vt:lpstr>
      <vt:lpstr>Tabl. 6</vt:lpstr>
      <vt:lpstr>Tabl.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Karolak Katarzyna</dc:creator>
  <cp:lastModifiedBy>Karolak Katarzyna</cp:lastModifiedBy>
  <dcterms:created xsi:type="dcterms:W3CDTF">2018-06-29T07:32:06Z</dcterms:created>
  <dcterms:modified xsi:type="dcterms:W3CDTF">2019-07-03T10:36:31Z</dcterms:modified>
</cp:coreProperties>
</file>