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8060" windowHeight="11640" firstSheet="2" activeTab="7"/>
  </bookViews>
  <sheets>
    <sheet name="Wykaz tablic" sheetId="1" r:id="rId1"/>
    <sheet name="Tabl.1" sheetId="2" r:id="rId2"/>
    <sheet name="Tabl.2" sheetId="3" r:id="rId3"/>
    <sheet name="Tabl.3" sheetId="5" r:id="rId4"/>
    <sheet name="Tabl.4" sheetId="6" r:id="rId5"/>
    <sheet name="Tabl.5" sheetId="4" r:id="rId6"/>
    <sheet name="Tabl.6" sheetId="7" r:id="rId7"/>
    <sheet name="Tabl.7" sheetId="8" r:id="rId8"/>
  </sheets>
  <definedNames>
    <definedName name="OLE_LINK6" localSheetId="5">'Tabl.5'!#REF!</definedName>
  </definedNames>
  <calcPr calcId="145621"/>
</workbook>
</file>

<file path=xl/sharedStrings.xml><?xml version="1.0" encoding="utf-8"?>
<sst xmlns="http://schemas.openxmlformats.org/spreadsheetml/2006/main" count="219" uniqueCount="187">
  <si>
    <t>Wiek</t>
  </si>
  <si>
    <t>Mężczyźni</t>
  </si>
  <si>
    <t>Kobiety</t>
  </si>
  <si>
    <t>Ogółem</t>
  </si>
  <si>
    <t>do 20 lat</t>
  </si>
  <si>
    <t>21-25 lat</t>
  </si>
  <si>
    <t>26-30 lat</t>
  </si>
  <si>
    <t>31-35 lat</t>
  </si>
  <si>
    <t>36-40 lat</t>
  </si>
  <si>
    <t>41-45 lat</t>
  </si>
  <si>
    <t>46-50 lat</t>
  </si>
  <si>
    <t>51 lat i więcej</t>
  </si>
  <si>
    <t>Okres</t>
  </si>
  <si>
    <t>Składki</t>
  </si>
  <si>
    <t>Odsetki</t>
  </si>
  <si>
    <t>Liczba składek</t>
  </si>
  <si>
    <t>w mln zł</t>
  </si>
  <si>
    <t>w tys. szt.</t>
  </si>
  <si>
    <t>19.05.1999 - 31.12.2008</t>
  </si>
  <si>
    <t>w tym: 2008</t>
  </si>
  <si>
    <t>19.05.1999 - 31.12.2009</t>
  </si>
  <si>
    <t>w tym: 2009</t>
  </si>
  <si>
    <t>19.05.1999 - 31.12.2010</t>
  </si>
  <si>
    <t>w tym: 2010</t>
  </si>
  <si>
    <t>19.05.1999 - 31.12.2011</t>
  </si>
  <si>
    <t>w tym: 2011</t>
  </si>
  <si>
    <t>19.05.1999 - 31.12.2012</t>
  </si>
  <si>
    <t>w tym: 2012</t>
  </si>
  <si>
    <t>19.05.1999 - 31.12.2013</t>
  </si>
  <si>
    <t>w tym: 2013</t>
  </si>
  <si>
    <t>w tym: 2014</t>
  </si>
  <si>
    <t>19.05.1999 - 31.12.2014</t>
  </si>
  <si>
    <t>Wyszczególnienie</t>
  </si>
  <si>
    <t>Aktywa netto</t>
  </si>
  <si>
    <t>Środki pieniężne ogółem</t>
  </si>
  <si>
    <t>Środki pieniężne na rachunkach bieżących</t>
  </si>
  <si>
    <t>Środki pieniężne na rachunku przeliczeniowym</t>
  </si>
  <si>
    <t>Środki pieniężne na pozostałych rachunkach</t>
  </si>
  <si>
    <t>Należności ogółem</t>
  </si>
  <si>
    <t>Należności z tytułu dywidend</t>
  </si>
  <si>
    <t>Należności z tytułu odsetek</t>
  </si>
  <si>
    <t>Należności z tytułu wpłat na rachunek premiowy</t>
  </si>
  <si>
    <t>Pozostałe należności</t>
  </si>
  <si>
    <t xml:space="preserve">Kapitał rezerwowy </t>
  </si>
  <si>
    <t>Kapitał premiowy</t>
  </si>
  <si>
    <t>Kapitał części dodatkowej Funduszu Gwarancyjnego</t>
  </si>
  <si>
    <t>Zakumulowany nierozdysponowany wynik finansowy</t>
  </si>
  <si>
    <t>Zakumulowany nierozdysponowany wynik z inwestycji</t>
  </si>
  <si>
    <t>Kapitał i zakumulowany nierozdysponowany wynik finansowy razem</t>
  </si>
  <si>
    <t>Zobowiązania ogółem</t>
  </si>
  <si>
    <t>Zobowiązania wobec członków</t>
  </si>
  <si>
    <t>Pozostałe zobowiązania</t>
  </si>
  <si>
    <t>Rozliczenia międzyokresowe</t>
  </si>
  <si>
    <t>Akcje spółek na regulowanym rynku giełdowym</t>
  </si>
  <si>
    <t xml:space="preserve">Obligacje </t>
  </si>
  <si>
    <t xml:space="preserve">Inne lokaty </t>
  </si>
  <si>
    <t>struktura w %</t>
  </si>
  <si>
    <t xml:space="preserve">w tys. zł </t>
  </si>
  <si>
    <t>odpis dyskonta od dłużnych papierów wartościowych nabytych poniżej wartości nominalnej</t>
  </si>
  <si>
    <t>Przychody ze środków pieniężnych na rachunkach bankowych</t>
  </si>
  <si>
    <t>Koszty operacyjne</t>
  </si>
  <si>
    <t>Zrealizowany i niezrealizowany zysk (strata)</t>
  </si>
  <si>
    <t>Zrealizowany zysk (strata) z inwestycji</t>
  </si>
  <si>
    <t>Wynik finansowy</t>
  </si>
  <si>
    <t>Aktywa trwałe</t>
  </si>
  <si>
    <t>Wartości niematerialne i prawne</t>
  </si>
  <si>
    <t>Aktywa obrotowe</t>
  </si>
  <si>
    <t>Zapasy</t>
  </si>
  <si>
    <t>Należności krótkoterminowe, w tym:</t>
  </si>
  <si>
    <t>Inwestycje krótkoterminowe</t>
  </si>
  <si>
    <t>Krótkoterminowe aktywa finansowe, w tym:</t>
  </si>
  <si>
    <t>Krótkoterminowe rozliczenia międzyokresowe</t>
  </si>
  <si>
    <t>Kapitał własny</t>
  </si>
  <si>
    <t>Kapitał podstawowy</t>
  </si>
  <si>
    <t>Kapitał zapasowy</t>
  </si>
  <si>
    <t>Kapitał z aktualizacji wyceny</t>
  </si>
  <si>
    <t>Pozostałe kapitały rezerwowe</t>
  </si>
  <si>
    <t>Wynik finansowy z lat ubiegłych</t>
  </si>
  <si>
    <t>Wynik finansowy netto okresu obrotowego</t>
  </si>
  <si>
    <t>Zobowiązania i rezerwy na zobowiązania</t>
  </si>
  <si>
    <t>Rezerwy na zobowiązania</t>
  </si>
  <si>
    <t>Zobowiązania długoterminowe</t>
  </si>
  <si>
    <t>Zobowiązania krótkoterminowe, w tym:</t>
  </si>
  <si>
    <t>Fundusze specjalne</t>
  </si>
  <si>
    <t>Przychody wynikające z zarządzania OFE</t>
  </si>
  <si>
    <t>Z tytułu kwot pobieranych przez OFE od wpłacanych składek</t>
  </si>
  <si>
    <t>Wynagrodzenie za zarządzanie OFE</t>
  </si>
  <si>
    <t>Przychody od OFE na tworzenie rachunków premiowych</t>
  </si>
  <si>
    <t xml:space="preserve">Przychody z tytułu wykorzystania rachunków rezerwowych OFE </t>
  </si>
  <si>
    <t>Pozostałe przychody</t>
  </si>
  <si>
    <t>Koszty związane z zarządzaniem otwartymi funduszami emerytalnymi</t>
  </si>
  <si>
    <t xml:space="preserve">Obowiązkowe obciążenia z tytułu zarządzania OFE </t>
  </si>
  <si>
    <t>Koszty opłat agentów transferowych i rejestrów członków funduszy</t>
  </si>
  <si>
    <t>Koszty opłat na funkcjonowanie KNF i rzecznika ubezpieczonych</t>
  </si>
  <si>
    <t>Koszty z tytułu tworzenia w OFE rachunków premiowych</t>
  </si>
  <si>
    <t>Koszty z tytułu transferów - prowizja dla ZUS</t>
  </si>
  <si>
    <t>Koszty z tytułu transferów - opłata dla KDPW</t>
  </si>
  <si>
    <t>Koszty pozostałych obowiązkowych obciążeń i opłat operacyjnych</t>
  </si>
  <si>
    <t>Pozostałe obciążenia</t>
  </si>
  <si>
    <t>Koszty usług akwizycyjnych</t>
  </si>
  <si>
    <t>Koszty marketingu i promocji</t>
  </si>
  <si>
    <t>Koszty ogólne zarządzania PTE, w tym:</t>
  </si>
  <si>
    <t xml:space="preserve">wynagrodzenia </t>
  </si>
  <si>
    <t>usługi obce</t>
  </si>
  <si>
    <t xml:space="preserve">ubezpieczenia społeczne i inne świadczenia </t>
  </si>
  <si>
    <t xml:space="preserve">Wynik techniczny PTE na zarządzaniu OFE </t>
  </si>
  <si>
    <t xml:space="preserve">Pozostałe przychody operacyjne </t>
  </si>
  <si>
    <t xml:space="preserve">Pozostałe koszty operacyjne </t>
  </si>
  <si>
    <t xml:space="preserve">Wynik operacyjny </t>
  </si>
  <si>
    <t xml:space="preserve">Przychody finansowe </t>
  </si>
  <si>
    <t>Koszty finansowe</t>
  </si>
  <si>
    <t xml:space="preserve">Wynik na działalności gospodarczej </t>
  </si>
  <si>
    <t xml:space="preserve">Wynik brutto </t>
  </si>
  <si>
    <t>Podatek dochodowy</t>
  </si>
  <si>
    <t>Korekta aktywów lub pasywów z odroczonego podatku dochodowego</t>
  </si>
  <si>
    <t>Wynik netto</t>
  </si>
  <si>
    <t>w tys. zł</t>
  </si>
  <si>
    <t>Koszty z tytułu opłat transakcji nabycia i zbycia aktywów OFE</t>
  </si>
  <si>
    <t>Koszty z tytułu prowizji dla ZUS od składek członków OFE</t>
  </si>
  <si>
    <t>Wykaz tablic</t>
  </si>
  <si>
    <t>Tabl.7. Zagregowany rachunek wyników powszechnych towarzystw emerytalnych</t>
  </si>
  <si>
    <t>Tabl.6. Zagregowany bilans powszechnych towarzystw emerytalnych</t>
  </si>
  <si>
    <t>Tabl.5. Zagregowany rachunek wyników otwartych funduszy emerytalnych</t>
  </si>
  <si>
    <t>Tabl.4. Wartość i struktura portfela inwestycyjnego otwartych funduszy emerytalnych</t>
  </si>
  <si>
    <t>Tabl.2.Składki przekazane przez Zakład Ubezpieczeń Społecznych do otwartych funduszy emerytalnych</t>
  </si>
  <si>
    <t>Tabl.2. Składki przekazane przez Zakład Ubezpieczeń Społecznych do otwartych funduszy emerytalnych</t>
  </si>
  <si>
    <t>Tabl.1 Członkowie otwartych funduszy emerytalnych według wieku i płci w 2015 r.</t>
  </si>
  <si>
    <t>2014= 100</t>
  </si>
  <si>
    <t>19.05.1999 - 31.12.2015</t>
  </si>
  <si>
    <t>w tym: 2015</t>
  </si>
  <si>
    <t>2014=100</t>
  </si>
  <si>
    <t>Depozyty bankowe</t>
  </si>
  <si>
    <t>Aktywa</t>
  </si>
  <si>
    <t>Portfel inwestycyjny</t>
  </si>
  <si>
    <t>Należności z tytułu zbytych składników portfela inwestycyjnego</t>
  </si>
  <si>
    <t>Należności od towarzystwa</t>
  </si>
  <si>
    <t>Zobowiązania z tytułu nabytych składników portfela inwestycyjnego</t>
  </si>
  <si>
    <t>Zobowiązania wobec towarzystwa</t>
  </si>
  <si>
    <t>Zobowiązania wobec depozytariusza</t>
  </si>
  <si>
    <t>Zobowiązania z tytułu nieprzeliczonych jednostek na rachunku premiowym</t>
  </si>
  <si>
    <t>Kapitał funduszu</t>
  </si>
  <si>
    <t>Zakumulowany nierozdysponowany zrealizowany zysk (strata) z inwestycji</t>
  </si>
  <si>
    <t>Niezrealizowany zysk (strata) z wyceny inwestycji</t>
  </si>
  <si>
    <t>Zakumulowane przychody z tytułu pokrycia niedoboru</t>
  </si>
  <si>
    <t>-</t>
  </si>
  <si>
    <t>Przychody  operacyjne</t>
  </si>
  <si>
    <t>dywidendy i udziały w zyskach</t>
  </si>
  <si>
    <t>odsetki od dłużnych papierów wartościowych</t>
  </si>
  <si>
    <t>odsetki od depozytów bankowych i bankowych papierów wartościowych</t>
  </si>
  <si>
    <t>pozostałe przychody portfela inwestycyjnego</t>
  </si>
  <si>
    <t>Różnice kursowe dodatnie</t>
  </si>
  <si>
    <t>Koszty zarządzania funduszem</t>
  </si>
  <si>
    <t>Koszty zasilenia rachunku premiowego</t>
  </si>
  <si>
    <t>Koszty wynagrodzenia depozytariusza</t>
  </si>
  <si>
    <t>Przychody z tytułu uzupełnienia aktywów funduszu środkami zgromadzonymi na rachunku premiowym</t>
  </si>
  <si>
    <t>Pozostałe koszty</t>
  </si>
  <si>
    <t>Różnice kursowe ujemne</t>
  </si>
  <si>
    <t>Koszty danin publiczno-prawnych</t>
  </si>
  <si>
    <t>Wynik z inwestycji</t>
  </si>
  <si>
    <t>Wynik z operacji</t>
  </si>
  <si>
    <t>Przychody z tytułu pokrycia szkody</t>
  </si>
  <si>
    <t>2014 = 100</t>
  </si>
  <si>
    <t>Rzeczowe aktywa trwale</t>
  </si>
  <si>
    <t>udzialy lub akcje w spólkach rozliczajacych transakcje na rynku kapitalowym</t>
  </si>
  <si>
    <t>udzialy lub akcje agenta transferowego</t>
  </si>
  <si>
    <t>Dlugoterminowe rozliczenia miedzyokresowe</t>
  </si>
  <si>
    <t>Pasywa ogółem</t>
  </si>
  <si>
    <t>Należnosci długoterminowe</t>
  </si>
  <si>
    <t>Inwestycje długoterminowe</t>
  </si>
  <si>
    <t>Koszty wpłat na Fundusz Gwarancyjny</t>
  </si>
  <si>
    <t>Przychody z tytulu wypłat ze srodków Funduszu Gwarancyjnego</t>
  </si>
  <si>
    <t>5-krotnie</t>
  </si>
  <si>
    <t>3-krotnie</t>
  </si>
  <si>
    <t>6-krotnie</t>
  </si>
  <si>
    <t>Tabl.1. Członkowie otwartych funduszy emerytalnych według wieku i płci w 2015 r.</t>
  </si>
  <si>
    <t>Koszty portfela inwestycyjnego</t>
  </si>
  <si>
    <t>Przychody portfela inwestycyjnego, w tym:</t>
  </si>
  <si>
    <t>Tabl.3. Zagregowany bilans otwartych funduszy emerytalnych</t>
  </si>
  <si>
    <r>
      <t xml:space="preserve">Atywa ogółem </t>
    </r>
    <r>
      <rPr>
        <sz val="11"/>
        <color theme="1"/>
        <rFont val="Calibri"/>
        <family val="2"/>
        <scheme val="minor"/>
      </rPr>
      <t xml:space="preserve">w tym: </t>
    </r>
  </si>
  <si>
    <t>papiery wartościowe wyemitowane przez Skarb Państwa lub NBP</t>
  </si>
  <si>
    <t>Długoterminowe aktywa finansowe, w tym:</t>
  </si>
  <si>
    <t>z tytułu dostaw i usług, w tym:</t>
  </si>
  <si>
    <t>tytułem podatków, dotacji, cel, ubezpieczeń społecznych i zdrowotnych oraz innych świadczeń</t>
  </si>
  <si>
    <t>pozostałe krótkoterminowe aktywa finansowe</t>
  </si>
  <si>
    <t>środki pienieżne i inne aktywa pienieżne</t>
  </si>
  <si>
    <t>tytułem podatków, ceł, ubezpieczeń i innych świadczeń</t>
  </si>
  <si>
    <t>pozostałe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</si>
</sst>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"/>
      <family val="2"/>
    </font>
    <font>
      <b/>
      <i/>
      <sz val="10"/>
      <name val="Arial "/>
      <family val="2"/>
    </font>
    <font>
      <sz val="10"/>
      <name val="Arial CE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</cellStyleXfs>
  <cellXfs count="139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8" xfId="0" applyNumberFormat="1" applyBorder="1"/>
    <xf numFmtId="165" fontId="0" fillId="0" borderId="9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/>
    <xf numFmtId="0" fontId="4" fillId="0" borderId="4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3" fontId="0" fillId="0" borderId="12" xfId="0" applyNumberFormat="1" applyBorder="1"/>
    <xf numFmtId="165" fontId="0" fillId="0" borderId="6" xfId="0" applyNumberFormat="1" applyBorder="1"/>
    <xf numFmtId="165" fontId="0" fillId="0" borderId="12" xfId="0" applyNumberFormat="1" applyBorder="1"/>
    <xf numFmtId="0" fontId="2" fillId="0" borderId="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0" xfId="0" applyNumberFormat="1" applyBorder="1"/>
    <xf numFmtId="165" fontId="0" fillId="0" borderId="13" xfId="0" applyNumberFormat="1" applyBorder="1"/>
    <xf numFmtId="0" fontId="2" fillId="0" borderId="5" xfId="0" applyFont="1" applyBorder="1"/>
    <xf numFmtId="0" fontId="0" fillId="0" borderId="0" xfId="0" applyBorder="1"/>
    <xf numFmtId="165" fontId="2" fillId="0" borderId="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0" fillId="0" borderId="9" xfId="0" applyNumberForma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2" fillId="0" borderId="12" xfId="0" applyNumberFormat="1" applyFont="1" applyBorder="1"/>
    <xf numFmtId="3" fontId="2" fillId="0" borderId="0" xfId="0" applyNumberFormat="1" applyFont="1"/>
    <xf numFmtId="164" fontId="2" fillId="0" borderId="13" xfId="0" applyNumberFormat="1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26"/>
    <xf numFmtId="3" fontId="0" fillId="0" borderId="12" xfId="0" applyNumberFormat="1" applyFont="1" applyBorder="1" applyAlignment="1">
      <alignment horizontal="right"/>
    </xf>
    <xf numFmtId="0" fontId="2" fillId="0" borderId="4" xfId="0" applyFont="1" applyBorder="1"/>
    <xf numFmtId="0" fontId="3" fillId="0" borderId="0" xfId="0" applyFont="1"/>
    <xf numFmtId="165" fontId="0" fillId="0" borderId="0" xfId="0" applyNumberFormat="1"/>
    <xf numFmtId="0" fontId="0" fillId="0" borderId="5" xfId="0" applyFont="1" applyBorder="1"/>
    <xf numFmtId="165" fontId="0" fillId="0" borderId="9" xfId="0" applyNumberFormat="1" applyFont="1" applyBorder="1"/>
    <xf numFmtId="165" fontId="0" fillId="0" borderId="12" xfId="0" applyNumberFormat="1" applyFont="1" applyBorder="1"/>
    <xf numFmtId="165" fontId="0" fillId="0" borderId="13" xfId="0" applyNumberFormat="1" applyFont="1" applyBorder="1"/>
    <xf numFmtId="165" fontId="2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/>
    <xf numFmtId="3" fontId="0" fillId="0" borderId="9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Font="1" applyBorder="1" applyAlignment="1">
      <alignment wrapText="1"/>
    </xf>
    <xf numFmtId="3" fontId="2" fillId="0" borderId="6" xfId="0" applyNumberFormat="1" applyFont="1" applyBorder="1"/>
    <xf numFmtId="3" fontId="0" fillId="0" borderId="12" xfId="0" applyNumberFormat="1" applyFont="1" applyBorder="1"/>
    <xf numFmtId="3" fontId="0" fillId="0" borderId="15" xfId="0" applyNumberFormat="1" applyBorder="1"/>
    <xf numFmtId="3" fontId="2" fillId="0" borderId="15" xfId="0" applyNumberFormat="1" applyFont="1" applyBorder="1"/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16" xfId="0" applyNumberFormat="1" applyBorder="1"/>
    <xf numFmtId="3" fontId="2" fillId="0" borderId="16" xfId="0" applyNumberFormat="1" applyFont="1" applyBorder="1"/>
    <xf numFmtId="0" fontId="0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/>
    <xf numFmtId="164" fontId="0" fillId="0" borderId="0" xfId="0" applyNumberFormat="1" applyFont="1" applyBorder="1"/>
    <xf numFmtId="0" fontId="2" fillId="0" borderId="0" xfId="0" applyFont="1" applyAlignment="1">
      <alignment/>
    </xf>
    <xf numFmtId="164" fontId="0" fillId="0" borderId="13" xfId="0" applyNumberFormat="1" applyFont="1" applyBorder="1"/>
    <xf numFmtId="165" fontId="0" fillId="0" borderId="1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3" fontId="0" fillId="0" borderId="11" xfId="0" applyNumberFormat="1" applyBorder="1"/>
    <xf numFmtId="3" fontId="2" fillId="0" borderId="11" xfId="0" applyNumberFormat="1" applyFont="1" applyBorder="1"/>
    <xf numFmtId="0" fontId="2" fillId="0" borderId="17" xfId="27" applyFont="1" applyFill="1" applyBorder="1" applyAlignment="1">
      <alignment vertical="center" wrapText="1"/>
      <protection/>
    </xf>
    <xf numFmtId="0" fontId="2" fillId="0" borderId="18" xfId="27" applyFont="1" applyFill="1" applyBorder="1" applyAlignment="1">
      <alignment vertical="center" wrapText="1"/>
      <protection/>
    </xf>
    <xf numFmtId="0" fontId="0" fillId="0" borderId="18" xfId="27" applyFont="1" applyFill="1" applyBorder="1" applyAlignment="1">
      <alignment vertical="center" wrapText="1"/>
      <protection/>
    </xf>
    <xf numFmtId="0" fontId="0" fillId="0" borderId="18" xfId="27" applyFont="1" applyFill="1" applyBorder="1" applyAlignment="1">
      <alignment vertical="center" wrapText="1"/>
      <protection/>
    </xf>
    <xf numFmtId="0" fontId="0" fillId="0" borderId="18" xfId="27" applyFont="1" applyFill="1" applyBorder="1" applyAlignment="1">
      <alignment horizontal="left" vertical="center" wrapText="1" indent="2"/>
      <protection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 indent="2"/>
    </xf>
    <xf numFmtId="0" fontId="2" fillId="0" borderId="19" xfId="0" applyFont="1" applyBorder="1" applyAlignment="1">
      <alignment wrapText="1"/>
    </xf>
    <xf numFmtId="3" fontId="2" fillId="0" borderId="7" xfId="0" applyNumberFormat="1" applyFont="1" applyBorder="1"/>
    <xf numFmtId="3" fontId="0" fillId="0" borderId="1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_sprawozdanie PTE-proby" xfId="22"/>
    <cellStyle name="Normalny 3" xfId="23"/>
    <cellStyle name="Procentowy 3" xfId="24"/>
    <cellStyle name="Procentowy 2" xfId="25"/>
    <cellStyle name="Hiperłącze" xfId="26"/>
    <cellStyle name="Normalny_GUS_20050630_dużo_danych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A8" sqref="A8"/>
    </sheetView>
  </sheetViews>
  <sheetFormatPr defaultColWidth="9.140625" defaultRowHeight="15"/>
  <sheetData>
    <row r="1" ht="15">
      <c r="A1" s="1" t="s">
        <v>119</v>
      </c>
    </row>
    <row r="2" ht="15">
      <c r="A2" s="58" t="s">
        <v>174</v>
      </c>
    </row>
    <row r="3" ht="15">
      <c r="A3" s="58" t="s">
        <v>125</v>
      </c>
    </row>
    <row r="4" ht="15">
      <c r="A4" s="58" t="s">
        <v>177</v>
      </c>
    </row>
    <row r="5" ht="15">
      <c r="A5" s="58" t="s">
        <v>123</v>
      </c>
    </row>
    <row r="6" ht="15">
      <c r="A6" s="58" t="s">
        <v>122</v>
      </c>
    </row>
    <row r="7" ht="15">
      <c r="A7" s="58" t="s">
        <v>121</v>
      </c>
    </row>
    <row r="8" ht="15">
      <c r="A8" s="58" t="s">
        <v>120</v>
      </c>
    </row>
    <row r="10" ht="15">
      <c r="A10" s="61"/>
    </row>
  </sheetData>
  <hyperlinks>
    <hyperlink ref="A2" location="Tabl.1!A1" display="Tabl. 1 Członkowie otwartych funduszy emerytalnych według wieku i plci w 2014 r."/>
    <hyperlink ref="A3" location="Tabl.2!A1" display="Tabl. 2. Składki przekazane przez Zakład Ubezpieczeń Społecznych do otwartych funduszy emerytalnych"/>
    <hyperlink ref="A4" location="Tabl.3!A1" display="Tabl. 3. Wybrane pozycje zagregowanego bilansu otwartych funduszy emerytalnych"/>
    <hyperlink ref="A5" location="Tabl.4!A1" display="Tabl. 4. Wartość i struktura portfela inwestycyjnego otwartych funduszy emerytalnych"/>
    <hyperlink ref="A6" location="Tabl.5!A1" display="Tabl. 5. Zagregowany rachunek wyników otwartych funduszy emerytalnych"/>
    <hyperlink ref="A7" location="Tabl.6!A1" display="Tabl. 6. Zagregowany bilans powszechnych towarzystw emerytalnych"/>
    <hyperlink ref="A8" location="Tabl.7!A1" display="Tabl. 7. Zagregowany rachunek wyników powszechnych towarzystw emerytal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/>
  </sheetViews>
  <sheetFormatPr defaultColWidth="9.140625" defaultRowHeight="15"/>
  <cols>
    <col min="1" max="1" width="14.8515625" style="0" customWidth="1"/>
    <col min="2" max="2" width="11.421875" style="0" customWidth="1"/>
    <col min="3" max="3" width="11.140625" style="0" customWidth="1"/>
    <col min="4" max="4" width="11.7109375" style="0" customWidth="1"/>
    <col min="5" max="5" width="11.00390625" style="0" customWidth="1"/>
    <col min="6" max="6" width="10.00390625" style="0" customWidth="1"/>
    <col min="7" max="7" width="10.7109375" style="0" customWidth="1"/>
    <col min="9" max="9" width="9.57421875" style="0" bestFit="1" customWidth="1"/>
    <col min="11" max="11" width="12.57421875" style="0" customWidth="1"/>
  </cols>
  <sheetData>
    <row r="1" ht="15">
      <c r="A1" s="1" t="s">
        <v>126</v>
      </c>
    </row>
    <row r="2" ht="15.75" thickBot="1"/>
    <row r="3" spans="1:7" ht="15">
      <c r="A3" s="103" t="s">
        <v>0</v>
      </c>
      <c r="B3" s="105" t="s">
        <v>1</v>
      </c>
      <c r="C3" s="107" t="s">
        <v>2</v>
      </c>
      <c r="D3" s="107" t="s">
        <v>3</v>
      </c>
      <c r="E3" s="22" t="s">
        <v>1</v>
      </c>
      <c r="F3" s="22" t="s">
        <v>2</v>
      </c>
      <c r="G3" s="23" t="s">
        <v>3</v>
      </c>
    </row>
    <row r="4" spans="1:7" ht="20.25" customHeight="1" thickBot="1">
      <c r="A4" s="104"/>
      <c r="B4" s="106"/>
      <c r="C4" s="108"/>
      <c r="D4" s="108"/>
      <c r="E4" s="109" t="s">
        <v>127</v>
      </c>
      <c r="F4" s="110"/>
      <c r="G4" s="110"/>
    </row>
    <row r="5" spans="1:7" s="1" customFormat="1" ht="15">
      <c r="A5" s="25" t="s">
        <v>3</v>
      </c>
      <c r="B5" s="26">
        <v>8671581</v>
      </c>
      <c r="C5" s="27">
        <v>7860561</v>
      </c>
      <c r="D5" s="27">
        <v>16532142</v>
      </c>
      <c r="E5" s="28">
        <v>99.57929390138072</v>
      </c>
      <c r="F5" s="28">
        <v>99.33141837037589</v>
      </c>
      <c r="G5" s="29">
        <v>99.46128208654645</v>
      </c>
    </row>
    <row r="6" spans="1:7" ht="15">
      <c r="A6" s="24" t="s">
        <v>4</v>
      </c>
      <c r="B6" s="30">
        <v>92468</v>
      </c>
      <c r="C6" s="31">
        <v>57896</v>
      </c>
      <c r="D6" s="31">
        <f>B6+C6</f>
        <v>150364</v>
      </c>
      <c r="E6" s="32">
        <v>59.79720116919734</v>
      </c>
      <c r="F6" s="32">
        <v>55.771657563409725</v>
      </c>
      <c r="G6" s="33">
        <v>58.18027046373503</v>
      </c>
    </row>
    <row r="7" spans="1:7" ht="15">
      <c r="A7" s="24" t="s">
        <v>5</v>
      </c>
      <c r="B7" s="30">
        <v>678349</v>
      </c>
      <c r="C7" s="31">
        <v>537640</v>
      </c>
      <c r="D7" s="31">
        <f aca="true" t="shared" si="0" ref="D7:D13">B7+C7</f>
        <v>1215989</v>
      </c>
      <c r="E7" s="32">
        <v>80.84081242544245</v>
      </c>
      <c r="F7" s="32">
        <v>77.73205832940558</v>
      </c>
      <c r="G7" s="33">
        <v>79.43616795414088</v>
      </c>
    </row>
    <row r="8" spans="1:7" ht="15">
      <c r="A8" s="24" t="s">
        <v>6</v>
      </c>
      <c r="B8" s="30">
        <v>1324666</v>
      </c>
      <c r="C8" s="31">
        <v>1226312</v>
      </c>
      <c r="D8" s="31">
        <f t="shared" si="0"/>
        <v>2550978</v>
      </c>
      <c r="E8" s="32">
        <v>93.27976903034998</v>
      </c>
      <c r="F8" s="32">
        <v>92.83842199695664</v>
      </c>
      <c r="G8" s="33">
        <v>93.06708111243665</v>
      </c>
    </row>
    <row r="9" spans="1:7" ht="15">
      <c r="A9" s="24" t="s">
        <v>7</v>
      </c>
      <c r="B9" s="30">
        <v>1584771</v>
      </c>
      <c r="C9" s="31">
        <v>1469439</v>
      </c>
      <c r="D9" s="31">
        <f t="shared" si="0"/>
        <v>3054210</v>
      </c>
      <c r="E9" s="32">
        <v>100.29847062285806</v>
      </c>
      <c r="F9" s="32">
        <v>100.40532775039681</v>
      </c>
      <c r="G9" s="33">
        <v>100.34985323118109</v>
      </c>
    </row>
    <row r="10" spans="1:7" ht="15">
      <c r="A10" s="24" t="s">
        <v>8</v>
      </c>
      <c r="B10" s="30">
        <v>1482154</v>
      </c>
      <c r="C10" s="31">
        <v>1385222</v>
      </c>
      <c r="D10" s="31">
        <f t="shared" si="0"/>
        <v>2867376</v>
      </c>
      <c r="E10" s="32">
        <v>103.0526702956164</v>
      </c>
      <c r="F10" s="32">
        <v>102.70801713354871</v>
      </c>
      <c r="G10" s="33">
        <v>102.8858808991054</v>
      </c>
    </row>
    <row r="11" spans="1:7" ht="15">
      <c r="A11" s="24" t="s">
        <v>9</v>
      </c>
      <c r="B11" s="30">
        <v>1201070</v>
      </c>
      <c r="C11" s="31">
        <v>1152642</v>
      </c>
      <c r="D11" s="31">
        <f t="shared" si="0"/>
        <v>2353712</v>
      </c>
      <c r="E11" s="32">
        <v>104.90097436058679</v>
      </c>
      <c r="F11" s="32">
        <v>104.36154897824296</v>
      </c>
      <c r="G11" s="33">
        <v>104.63611605805214</v>
      </c>
    </row>
    <row r="12" spans="1:7" ht="15">
      <c r="A12" s="24" t="s">
        <v>10</v>
      </c>
      <c r="B12" s="30">
        <v>826601</v>
      </c>
      <c r="C12" s="31">
        <v>803305</v>
      </c>
      <c r="D12" s="31">
        <f t="shared" si="0"/>
        <v>1629906</v>
      </c>
      <c r="E12" s="32">
        <v>107.25633792582634</v>
      </c>
      <c r="F12" s="32">
        <v>107.50251256953895</v>
      </c>
      <c r="G12" s="33">
        <v>107.37752491730465</v>
      </c>
    </row>
    <row r="13" spans="1:7" ht="15">
      <c r="A13" s="24" t="s">
        <v>11</v>
      </c>
      <c r="B13" s="30">
        <v>1481502</v>
      </c>
      <c r="C13" s="31">
        <v>1228105</v>
      </c>
      <c r="D13" s="31">
        <f t="shared" si="0"/>
        <v>2709607</v>
      </c>
      <c r="E13" s="32">
        <v>108.89985930877535</v>
      </c>
      <c r="F13" s="32">
        <v>108.37753811642176</v>
      </c>
      <c r="G13" s="33">
        <v>108.66249946362667</v>
      </c>
    </row>
    <row r="15" spans="6:7" ht="15">
      <c r="F15" s="5"/>
      <c r="G15" s="5"/>
    </row>
    <row r="16" spans="6:7" ht="15">
      <c r="F16" s="5"/>
      <c r="G16" s="5"/>
    </row>
    <row r="18" ht="15">
      <c r="F18" s="5"/>
    </row>
  </sheetData>
  <mergeCells count="5">
    <mergeCell ref="A3:A4"/>
    <mergeCell ref="B3:B4"/>
    <mergeCell ref="C3:C4"/>
    <mergeCell ref="D3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 topLeftCell="A1">
      <selection activeCell="F3" sqref="F3"/>
    </sheetView>
  </sheetViews>
  <sheetFormatPr defaultColWidth="9.140625" defaultRowHeight="15"/>
  <cols>
    <col min="1" max="1" width="24.8515625" style="0" customWidth="1"/>
    <col min="2" max="2" width="18.421875" style="0" customWidth="1"/>
    <col min="3" max="3" width="15.57421875" style="0" customWidth="1"/>
    <col min="4" max="4" width="17.28125" style="0" customWidth="1"/>
    <col min="6" max="6" width="15.8515625" style="0" customWidth="1"/>
    <col min="9" max="9" width="10.28125" style="0" customWidth="1"/>
  </cols>
  <sheetData>
    <row r="1" ht="15">
      <c r="A1" s="1" t="s">
        <v>124</v>
      </c>
    </row>
    <row r="2" ht="15.75" thickBot="1"/>
    <row r="3" spans="1:4" ht="28.5" customHeight="1">
      <c r="A3" s="113" t="s">
        <v>12</v>
      </c>
      <c r="B3" s="7" t="s">
        <v>13</v>
      </c>
      <c r="C3" s="6" t="s">
        <v>14</v>
      </c>
      <c r="D3" s="37" t="s">
        <v>15</v>
      </c>
    </row>
    <row r="4" spans="1:13" ht="12.75" customHeight="1" thickBot="1">
      <c r="A4" s="114"/>
      <c r="B4" s="111" t="s">
        <v>16</v>
      </c>
      <c r="C4" s="112"/>
      <c r="D4" s="38" t="s">
        <v>17</v>
      </c>
      <c r="G4" s="5"/>
      <c r="H4" s="5"/>
      <c r="I4" s="5"/>
      <c r="K4" s="3"/>
      <c r="L4" s="3"/>
      <c r="M4" s="3"/>
    </row>
    <row r="5" spans="1:13" ht="15">
      <c r="A5" s="16" t="s">
        <v>18</v>
      </c>
      <c r="B5" s="20">
        <v>116060.3</v>
      </c>
      <c r="C5" s="35">
        <v>2725.9</v>
      </c>
      <c r="D5" s="39">
        <v>1162565.2</v>
      </c>
      <c r="G5" s="5"/>
      <c r="H5" s="5"/>
      <c r="I5" s="5"/>
      <c r="K5" s="3"/>
      <c r="L5" s="3"/>
      <c r="M5" s="3"/>
    </row>
    <row r="6" spans="1:13" ht="15">
      <c r="A6" s="17" t="s">
        <v>19</v>
      </c>
      <c r="B6" s="21">
        <v>20460.6</v>
      </c>
      <c r="C6" s="36">
        <v>483</v>
      </c>
      <c r="D6" s="40">
        <v>161250.2</v>
      </c>
      <c r="G6" s="5"/>
      <c r="H6" s="5"/>
      <c r="I6" s="5"/>
      <c r="K6" s="3"/>
      <c r="L6" s="3"/>
      <c r="M6" s="3"/>
    </row>
    <row r="7" spans="1:13" ht="15">
      <c r="A7" s="17" t="s">
        <v>20</v>
      </c>
      <c r="B7" s="21">
        <v>137383.6</v>
      </c>
      <c r="C7" s="36">
        <v>2920.8</v>
      </c>
      <c r="D7" s="40">
        <v>1316692.5</v>
      </c>
      <c r="G7" s="5"/>
      <c r="H7" s="5"/>
      <c r="I7" s="5"/>
      <c r="K7" s="3"/>
      <c r="L7" s="3"/>
      <c r="M7" s="3"/>
    </row>
    <row r="8" spans="1:13" ht="15">
      <c r="A8" s="17" t="s">
        <v>21</v>
      </c>
      <c r="B8" s="21">
        <v>21323.3</v>
      </c>
      <c r="C8" s="36">
        <v>194.9</v>
      </c>
      <c r="D8" s="40">
        <v>154127.2</v>
      </c>
      <c r="G8" s="5"/>
      <c r="H8" s="5"/>
      <c r="I8" s="5"/>
      <c r="K8" s="3"/>
      <c r="L8" s="3"/>
      <c r="M8" s="3"/>
    </row>
    <row r="9" spans="1:13" ht="15">
      <c r="A9" s="17" t="s">
        <v>22</v>
      </c>
      <c r="B9" s="21">
        <v>1490.6</v>
      </c>
      <c r="C9" s="36">
        <v>3086.4</v>
      </c>
      <c r="D9" s="40">
        <v>1490646</v>
      </c>
      <c r="G9" s="5"/>
      <c r="H9" s="5"/>
      <c r="I9" s="5"/>
      <c r="K9" s="3"/>
      <c r="L9" s="3"/>
      <c r="M9" s="3"/>
    </row>
    <row r="10" spans="1:13" ht="15">
      <c r="A10" s="17" t="s">
        <v>23</v>
      </c>
      <c r="B10" s="21">
        <v>26697.9</v>
      </c>
      <c r="C10" s="36">
        <v>183.3</v>
      </c>
      <c r="D10" s="40">
        <v>173953.6</v>
      </c>
      <c r="G10" s="5"/>
      <c r="H10" s="5"/>
      <c r="I10" s="5"/>
      <c r="K10" s="3"/>
      <c r="L10" s="3"/>
      <c r="M10" s="3"/>
    </row>
    <row r="11" spans="1:11" ht="15">
      <c r="A11" s="17" t="s">
        <v>24</v>
      </c>
      <c r="B11" s="21">
        <v>1673.9</v>
      </c>
      <c r="C11" s="36">
        <v>3233.1</v>
      </c>
      <c r="D11" s="40">
        <v>1674470.8</v>
      </c>
      <c r="K11" s="3"/>
    </row>
    <row r="12" spans="1:4" ht="15">
      <c r="A12" s="17" t="s">
        <v>25</v>
      </c>
      <c r="B12" s="21">
        <v>15605</v>
      </c>
      <c r="C12" s="36">
        <v>146.6</v>
      </c>
      <c r="D12" s="40">
        <v>183293</v>
      </c>
    </row>
    <row r="13" spans="1:4" ht="15">
      <c r="A13" s="17" t="s">
        <v>26</v>
      </c>
      <c r="B13" s="21">
        <v>184327.9</v>
      </c>
      <c r="C13" s="36">
        <v>3296.2</v>
      </c>
      <c r="D13" s="40">
        <v>1855317.1</v>
      </c>
    </row>
    <row r="14" spans="1:4" ht="15">
      <c r="A14" s="17" t="s">
        <v>27</v>
      </c>
      <c r="B14" s="21">
        <v>8347.2</v>
      </c>
      <c r="C14" s="36">
        <v>63.1</v>
      </c>
      <c r="D14" s="40">
        <v>180846.3</v>
      </c>
    </row>
    <row r="15" spans="1:4" ht="15">
      <c r="A15" s="17" t="s">
        <v>28</v>
      </c>
      <c r="B15" s="21">
        <v>195137.3</v>
      </c>
      <c r="C15" s="36">
        <v>3541.1</v>
      </c>
      <c r="D15" s="40">
        <v>2048844.2</v>
      </c>
    </row>
    <row r="16" spans="1:4" ht="15">
      <c r="A16" s="17" t="s">
        <v>29</v>
      </c>
      <c r="B16" s="21">
        <v>10809.4</v>
      </c>
      <c r="C16" s="36">
        <v>245</v>
      </c>
      <c r="D16" s="40">
        <v>193527.1</v>
      </c>
    </row>
    <row r="17" spans="1:6" ht="15">
      <c r="A17" s="17" t="s">
        <v>31</v>
      </c>
      <c r="B17" s="21">
        <v>203203.75403985998</v>
      </c>
      <c r="C17" s="36">
        <v>3598.39406814</v>
      </c>
      <c r="D17" s="40">
        <v>2195372.65</v>
      </c>
      <c r="F17" s="5"/>
    </row>
    <row r="18" spans="1:4" ht="15">
      <c r="A18" s="63" t="s">
        <v>30</v>
      </c>
      <c r="B18" s="64">
        <v>8283.3</v>
      </c>
      <c r="C18" s="65">
        <v>42</v>
      </c>
      <c r="D18" s="66">
        <v>137692.3</v>
      </c>
    </row>
    <row r="19" spans="1:4" ht="15">
      <c r="A19" s="17" t="s">
        <v>128</v>
      </c>
      <c r="B19" s="62">
        <v>206323.98746072</v>
      </c>
      <c r="C19" s="62">
        <v>3632.39696465</v>
      </c>
      <c r="D19" s="62">
        <v>2243413.612</v>
      </c>
    </row>
    <row r="20" spans="1:4" ht="15">
      <c r="A20" s="41" t="s">
        <v>129</v>
      </c>
      <c r="B20" s="67">
        <v>3120.23342086</v>
      </c>
      <c r="C20" s="67">
        <v>34.00289651</v>
      </c>
      <c r="D20" s="67">
        <v>48040.961</v>
      </c>
    </row>
    <row r="22" spans="2:4" ht="15">
      <c r="B22" s="2"/>
      <c r="C22" s="2"/>
      <c r="D22" s="5"/>
    </row>
    <row r="23" spans="2:3" ht="15">
      <c r="B23" s="3"/>
      <c r="C23" s="3"/>
    </row>
    <row r="24" spans="2:3" ht="15">
      <c r="B24" s="4"/>
      <c r="C24" s="4"/>
    </row>
    <row r="28" spans="2:3" ht="15">
      <c r="B28" s="3"/>
      <c r="C28" s="3"/>
    </row>
  </sheetData>
  <mergeCells count="2">
    <mergeCell ref="B4:C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 topLeftCell="A1">
      <selection activeCell="A2" sqref="A2"/>
    </sheetView>
  </sheetViews>
  <sheetFormatPr defaultColWidth="9.140625" defaultRowHeight="15"/>
  <cols>
    <col min="1" max="1" width="46.8515625" style="0" customWidth="1"/>
    <col min="2" max="2" width="15.7109375" style="0" customWidth="1"/>
    <col min="3" max="3" width="14.00390625" style="0" customWidth="1"/>
    <col min="4" max="4" width="12.421875" style="0" customWidth="1"/>
    <col min="5" max="5" width="7.28125" style="0" hidden="1" customWidth="1"/>
    <col min="6" max="18" width="9.140625" style="0" hidden="1" customWidth="1"/>
    <col min="19" max="19" width="9.421875" style="0" hidden="1" customWidth="1"/>
    <col min="20" max="21" width="9.140625" style="0" customWidth="1"/>
  </cols>
  <sheetData>
    <row r="1" ht="15">
      <c r="A1" s="1" t="s">
        <v>177</v>
      </c>
    </row>
    <row r="2" ht="15.75" thickBot="1"/>
    <row r="3" spans="1:4" ht="18" customHeight="1">
      <c r="A3" s="115" t="s">
        <v>32</v>
      </c>
      <c r="B3" s="18">
        <v>2014</v>
      </c>
      <c r="C3" s="19">
        <v>2015</v>
      </c>
      <c r="D3" s="119" t="s">
        <v>130</v>
      </c>
    </row>
    <row r="4" spans="1:4" ht="18.75" customHeight="1" thickBot="1">
      <c r="A4" s="116"/>
      <c r="B4" s="117" t="s">
        <v>57</v>
      </c>
      <c r="C4" s="118"/>
      <c r="D4" s="120"/>
    </row>
    <row r="5" spans="1:19" s="1" customFormat="1" ht="15">
      <c r="A5" s="12" t="s">
        <v>132</v>
      </c>
      <c r="B5" s="48">
        <v>149407693.09393</v>
      </c>
      <c r="C5" s="48">
        <v>140895412.7426</v>
      </c>
      <c r="D5" s="52">
        <f>C5/B5*100</f>
        <v>94.30264923106839</v>
      </c>
      <c r="E5" s="51"/>
      <c r="S5" s="51"/>
    </row>
    <row r="6" spans="1:19" s="70" customFormat="1" ht="15">
      <c r="A6" s="75" t="s">
        <v>133</v>
      </c>
      <c r="B6" s="71">
        <v>148450552.22389</v>
      </c>
      <c r="C6" s="71">
        <v>139877534.19729</v>
      </c>
      <c r="D6" s="68">
        <f aca="true" t="shared" si="0" ref="D6:D36">C6/B6*100</f>
        <v>94.22500091904654</v>
      </c>
      <c r="E6" s="69"/>
      <c r="S6" s="69"/>
    </row>
    <row r="7" spans="1:19" ht="15">
      <c r="A7" s="14" t="s">
        <v>34</v>
      </c>
      <c r="B7" s="50">
        <v>486084.73842</v>
      </c>
      <c r="C7" s="50">
        <v>587733.3171699999</v>
      </c>
      <c r="D7" s="68">
        <f t="shared" si="0"/>
        <v>120.91169928115923</v>
      </c>
      <c r="E7" s="3"/>
      <c r="S7" s="3"/>
    </row>
    <row r="8" spans="1:19" ht="15">
      <c r="A8" s="14" t="s">
        <v>35</v>
      </c>
      <c r="B8" s="50">
        <v>154243.59553999998</v>
      </c>
      <c r="C8" s="50">
        <v>132008.06925</v>
      </c>
      <c r="D8" s="68">
        <f t="shared" si="0"/>
        <v>85.58414940201932</v>
      </c>
      <c r="E8" s="3"/>
      <c r="S8" s="3"/>
    </row>
    <row r="9" spans="1:19" ht="15">
      <c r="A9" s="14" t="s">
        <v>36</v>
      </c>
      <c r="B9" s="50">
        <v>113983.3795</v>
      </c>
      <c r="C9" s="50">
        <v>168683.47815</v>
      </c>
      <c r="D9" s="68">
        <f t="shared" si="0"/>
        <v>147.98953925558948</v>
      </c>
      <c r="E9" s="3"/>
      <c r="S9" s="3"/>
    </row>
    <row r="10" spans="1:19" ht="15">
      <c r="A10" s="14" t="s">
        <v>37</v>
      </c>
      <c r="B10" s="50">
        <v>217857.76338</v>
      </c>
      <c r="C10" s="50">
        <v>287041.76976999996</v>
      </c>
      <c r="D10" s="68">
        <f t="shared" si="0"/>
        <v>131.75650264495061</v>
      </c>
      <c r="E10" s="3"/>
      <c r="S10" s="3"/>
    </row>
    <row r="11" spans="1:19" ht="15">
      <c r="A11" s="14" t="s">
        <v>38</v>
      </c>
      <c r="B11" s="50">
        <v>471056.13162</v>
      </c>
      <c r="C11" s="50">
        <v>430145.22813999996</v>
      </c>
      <c r="D11" s="68">
        <f t="shared" si="0"/>
        <v>91.31506826175807</v>
      </c>
      <c r="E11" s="3"/>
      <c r="S11" s="3"/>
    </row>
    <row r="12" spans="1:19" ht="27.75" customHeight="1">
      <c r="A12" s="14" t="s">
        <v>134</v>
      </c>
      <c r="B12" s="50">
        <v>149285.82271</v>
      </c>
      <c r="C12" s="50">
        <v>329250.90298</v>
      </c>
      <c r="D12" s="68">
        <f t="shared" si="0"/>
        <v>220.55068391832287</v>
      </c>
      <c r="E12" s="3"/>
      <c r="S12" s="3"/>
    </row>
    <row r="13" spans="1:19" ht="15">
      <c r="A13" s="14" t="s">
        <v>39</v>
      </c>
      <c r="B13" s="50">
        <v>293083.43731</v>
      </c>
      <c r="C13" s="50">
        <v>25168.39339</v>
      </c>
      <c r="D13" s="68">
        <f t="shared" si="0"/>
        <v>8.587449915628943</v>
      </c>
      <c r="E13" s="3"/>
      <c r="S13" s="3"/>
    </row>
    <row r="14" spans="1:19" ht="15">
      <c r="A14" s="14" t="s">
        <v>40</v>
      </c>
      <c r="B14" s="50">
        <v>17539.064100000003</v>
      </c>
      <c r="C14" s="50">
        <v>21066.82585</v>
      </c>
      <c r="D14" s="68">
        <f t="shared" si="0"/>
        <v>120.1137399914058</v>
      </c>
      <c r="E14" s="3"/>
      <c r="S14" s="3"/>
    </row>
    <row r="15" spans="1:19" ht="15">
      <c r="A15" s="14" t="s">
        <v>135</v>
      </c>
      <c r="B15" s="50">
        <v>111.95782000000001</v>
      </c>
      <c r="C15" s="50">
        <v>146.17319</v>
      </c>
      <c r="D15" s="68">
        <f t="shared" si="0"/>
        <v>130.56094697092172</v>
      </c>
      <c r="E15" s="3"/>
      <c r="S15" s="3"/>
    </row>
    <row r="16" spans="1:19" ht="15">
      <c r="A16" s="14" t="s">
        <v>41</v>
      </c>
      <c r="B16" s="50">
        <v>2753.20458</v>
      </c>
      <c r="C16" s="50">
        <v>1527.74551</v>
      </c>
      <c r="D16" s="68">
        <f t="shared" si="0"/>
        <v>55.489719910316296</v>
      </c>
      <c r="E16" s="3"/>
      <c r="S16" s="3"/>
    </row>
    <row r="17" spans="1:19" ht="15">
      <c r="A17" s="14" t="s">
        <v>42</v>
      </c>
      <c r="B17" s="71">
        <v>8282.6451</v>
      </c>
      <c r="C17" s="71">
        <v>52985.18722</v>
      </c>
      <c r="D17" s="68" t="s">
        <v>173</v>
      </c>
      <c r="E17" s="3"/>
      <c r="S17" s="3"/>
    </row>
    <row r="18" spans="1:19" s="1" customFormat="1" ht="15">
      <c r="A18" s="13" t="s">
        <v>49</v>
      </c>
      <c r="B18" s="49">
        <v>353091.01438999997</v>
      </c>
      <c r="C18" s="49">
        <v>399265.29747000005</v>
      </c>
      <c r="D18" s="52">
        <f t="shared" si="0"/>
        <v>113.07716175099239</v>
      </c>
      <c r="E18" s="51"/>
      <c r="S18" s="51"/>
    </row>
    <row r="19" spans="1:19" ht="26.25" customHeight="1">
      <c r="A19" s="14" t="s">
        <v>136</v>
      </c>
      <c r="B19" s="50">
        <v>186428.42726</v>
      </c>
      <c r="C19" s="50">
        <v>182969.80424</v>
      </c>
      <c r="D19" s="68">
        <f t="shared" si="0"/>
        <v>98.14479847798293</v>
      </c>
      <c r="E19" s="3"/>
      <c r="S19" s="3"/>
    </row>
    <row r="20" spans="1:19" ht="15">
      <c r="A20" s="14" t="s">
        <v>50</v>
      </c>
      <c r="B20" s="50">
        <v>42923.494679999996</v>
      </c>
      <c r="C20" s="50">
        <v>60330.31615</v>
      </c>
      <c r="D20" s="68">
        <f t="shared" si="0"/>
        <v>140.55313203123376</v>
      </c>
      <c r="E20" s="3"/>
      <c r="S20" s="3"/>
    </row>
    <row r="21" spans="1:19" ht="15">
      <c r="A21" s="14" t="s">
        <v>137</v>
      </c>
      <c r="B21" s="50">
        <v>24010.26914</v>
      </c>
      <c r="C21" s="50">
        <v>24037.4863</v>
      </c>
      <c r="D21" s="68">
        <f t="shared" si="0"/>
        <v>100.11335633033225</v>
      </c>
      <c r="E21" s="3"/>
      <c r="S21" s="3"/>
    </row>
    <row r="22" spans="1:19" ht="15">
      <c r="A22" s="14" t="s">
        <v>138</v>
      </c>
      <c r="B22" s="50">
        <v>315.07219</v>
      </c>
      <c r="C22" s="50">
        <v>206.42604</v>
      </c>
      <c r="D22" s="68">
        <f t="shared" si="0"/>
        <v>65.51706134394153</v>
      </c>
      <c r="E22" s="3"/>
      <c r="S22" s="3"/>
    </row>
    <row r="23" spans="1:19" ht="30">
      <c r="A23" s="14" t="s">
        <v>139</v>
      </c>
      <c r="B23" s="49">
        <v>3875.1843</v>
      </c>
      <c r="C23" s="49">
        <v>3512.62992</v>
      </c>
      <c r="D23" s="68">
        <f t="shared" si="0"/>
        <v>90.6442029092655</v>
      </c>
      <c r="E23" s="3"/>
      <c r="S23" s="3"/>
    </row>
    <row r="24" spans="1:19" ht="15">
      <c r="A24" s="14" t="s">
        <v>51</v>
      </c>
      <c r="B24" s="78">
        <v>71558.22423</v>
      </c>
      <c r="C24" s="82">
        <v>109782.69073</v>
      </c>
      <c r="D24" s="80">
        <f t="shared" si="0"/>
        <v>153.41729327594857</v>
      </c>
      <c r="E24" s="3"/>
      <c r="S24" s="3"/>
    </row>
    <row r="25" spans="1:19" ht="15">
      <c r="A25" s="14" t="s">
        <v>52</v>
      </c>
      <c r="B25" s="78">
        <v>23980.34259</v>
      </c>
      <c r="C25" s="82">
        <v>18425.94409</v>
      </c>
      <c r="D25" s="80">
        <f t="shared" si="0"/>
        <v>76.8377016335195</v>
      </c>
      <c r="E25" s="3"/>
      <c r="S25" s="3"/>
    </row>
    <row r="26" spans="1:19" s="1" customFormat="1" ht="15">
      <c r="A26" s="13" t="s">
        <v>33</v>
      </c>
      <c r="B26" s="79">
        <v>149054602.07954</v>
      </c>
      <c r="C26" s="83">
        <v>140496147.44513</v>
      </c>
      <c r="D26" s="81">
        <f t="shared" si="0"/>
        <v>94.25817484666258</v>
      </c>
      <c r="E26" s="51"/>
      <c r="S26" s="51"/>
    </row>
    <row r="27" spans="1:19" s="1" customFormat="1" ht="16.5" customHeight="1">
      <c r="A27" s="13" t="s">
        <v>140</v>
      </c>
      <c r="B27" s="79">
        <v>33712950.278009996</v>
      </c>
      <c r="C27" s="83">
        <v>31970037.36722</v>
      </c>
      <c r="D27" s="81">
        <f t="shared" si="0"/>
        <v>94.83013828093577</v>
      </c>
      <c r="E27" s="51"/>
      <c r="S27" s="51"/>
    </row>
    <row r="28" spans="1:19" s="1" customFormat="1" ht="15">
      <c r="A28" s="13" t="s">
        <v>43</v>
      </c>
      <c r="B28" s="79">
        <v>-105408.59419</v>
      </c>
      <c r="C28" s="83">
        <v>-108434.86723</v>
      </c>
      <c r="D28" s="81" t="s">
        <v>144</v>
      </c>
      <c r="E28" s="51"/>
      <c r="S28" s="51"/>
    </row>
    <row r="29" spans="1:19" s="1" customFormat="1" ht="15">
      <c r="A29" s="13" t="s">
        <v>44</v>
      </c>
      <c r="B29" s="79">
        <v>3104.8992599999997</v>
      </c>
      <c r="C29" s="83">
        <v>2283.89813</v>
      </c>
      <c r="D29" s="81">
        <f t="shared" si="0"/>
        <v>73.55788187472466</v>
      </c>
      <c r="E29" s="51"/>
      <c r="S29" s="51"/>
    </row>
    <row r="30" spans="1:19" s="1" customFormat="1" ht="16.5" customHeight="1">
      <c r="A30" s="13" t="s">
        <v>45</v>
      </c>
      <c r="B30" s="79">
        <v>-109634.15531999999</v>
      </c>
      <c r="C30" s="83">
        <v>-76640.40693000001</v>
      </c>
      <c r="D30" s="81" t="s">
        <v>144</v>
      </c>
      <c r="E30" s="51"/>
      <c r="S30" s="51"/>
    </row>
    <row r="31" spans="1:19" s="1" customFormat="1" ht="30">
      <c r="A31" s="13" t="s">
        <v>46</v>
      </c>
      <c r="B31" s="79">
        <v>115553589.65178</v>
      </c>
      <c r="C31" s="83">
        <v>108708901.45394</v>
      </c>
      <c r="D31" s="81">
        <f t="shared" si="0"/>
        <v>94.07661136407236</v>
      </c>
      <c r="E31" s="51"/>
      <c r="S31" s="51"/>
    </row>
    <row r="32" spans="1:19" ht="30">
      <c r="A32" s="14" t="s">
        <v>47</v>
      </c>
      <c r="B32" s="78">
        <v>66066974.79682</v>
      </c>
      <c r="C32" s="82">
        <v>69127352.95206</v>
      </c>
      <c r="D32" s="80">
        <f t="shared" si="0"/>
        <v>104.63223594640405</v>
      </c>
      <c r="E32" s="3"/>
      <c r="S32" s="3"/>
    </row>
    <row r="33" spans="1:4" ht="30">
      <c r="A33" s="14" t="s">
        <v>141</v>
      </c>
      <c r="B33" s="78">
        <v>17983418.59742</v>
      </c>
      <c r="C33" s="82">
        <v>19904963.78726</v>
      </c>
      <c r="D33" s="80">
        <f t="shared" si="0"/>
        <v>110.6850940461102</v>
      </c>
    </row>
    <row r="34" spans="1:4" ht="15">
      <c r="A34" s="14" t="s">
        <v>142</v>
      </c>
      <c r="B34" s="78">
        <v>31447736.83932</v>
      </c>
      <c r="C34" s="82">
        <v>19621125.296400003</v>
      </c>
      <c r="D34" s="80">
        <f t="shared" si="0"/>
        <v>62.39280555116816</v>
      </c>
    </row>
    <row r="35" spans="1:4" ht="30">
      <c r="A35" s="14" t="s">
        <v>143</v>
      </c>
      <c r="B35" s="78">
        <v>55459.41822</v>
      </c>
      <c r="C35" s="82">
        <v>55459.41822</v>
      </c>
      <c r="D35" s="80">
        <f t="shared" si="0"/>
        <v>100</v>
      </c>
    </row>
    <row r="36" spans="1:4" s="1" customFormat="1" ht="30">
      <c r="A36" s="13" t="s">
        <v>48</v>
      </c>
      <c r="B36" s="79">
        <v>149054602.07954</v>
      </c>
      <c r="C36" s="83">
        <v>140496147.44513</v>
      </c>
      <c r="D36" s="81">
        <f t="shared" si="0"/>
        <v>94.25817484666258</v>
      </c>
    </row>
    <row r="38" ht="15">
      <c r="A38" s="42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/>
  </sheetViews>
  <sheetFormatPr defaultColWidth="9.140625" defaultRowHeight="15"/>
  <cols>
    <col min="1" max="1" width="28.8515625" style="0" customWidth="1"/>
    <col min="2" max="2" width="12.421875" style="0" customWidth="1"/>
    <col min="3" max="3" width="12.28125" style="0" customWidth="1"/>
    <col min="4" max="4" width="10.57421875" style="0" customWidth="1"/>
    <col min="5" max="5" width="10.28125" style="0" customWidth="1"/>
    <col min="6" max="6" width="9.8515625" style="0" customWidth="1"/>
    <col min="8" max="8" width="11.140625" style="0" customWidth="1"/>
    <col min="9" max="9" width="12.57421875" style="0" customWidth="1"/>
  </cols>
  <sheetData>
    <row r="1" ht="15">
      <c r="A1" s="1" t="s">
        <v>123</v>
      </c>
    </row>
    <row r="2" ht="15.75" thickBot="1"/>
    <row r="3" spans="1:6" ht="27" customHeight="1">
      <c r="A3" s="124" t="s">
        <v>32</v>
      </c>
      <c r="B3" s="8">
        <v>2014</v>
      </c>
      <c r="C3" s="9">
        <v>2015</v>
      </c>
      <c r="D3" s="126" t="s">
        <v>130</v>
      </c>
      <c r="E3" s="9">
        <v>2014</v>
      </c>
      <c r="F3" s="10">
        <v>2015</v>
      </c>
    </row>
    <row r="4" spans="1:6" ht="14.25" customHeight="1" thickBot="1">
      <c r="A4" s="125"/>
      <c r="B4" s="123" t="s">
        <v>116</v>
      </c>
      <c r="C4" s="121"/>
      <c r="D4" s="127"/>
      <c r="E4" s="121" t="s">
        <v>56</v>
      </c>
      <c r="F4" s="122"/>
    </row>
    <row r="5" spans="1:9" ht="15">
      <c r="A5" s="60" t="s">
        <v>3</v>
      </c>
      <c r="B5" s="26">
        <v>148450552.2</v>
      </c>
      <c r="C5" s="27">
        <v>139877534.19729</v>
      </c>
      <c r="D5" s="43">
        <f>C5/B5*100</f>
        <v>94.22500093421007</v>
      </c>
      <c r="E5" s="43">
        <v>100</v>
      </c>
      <c r="F5" s="44">
        <v>100</v>
      </c>
      <c r="H5" s="3"/>
      <c r="I5" s="3"/>
    </row>
    <row r="6" spans="1:9" ht="26.25" customHeight="1">
      <c r="A6" s="14" t="s">
        <v>53</v>
      </c>
      <c r="B6" s="30">
        <v>123335100.3</v>
      </c>
      <c r="C6" s="59">
        <v>116720879.93992999</v>
      </c>
      <c r="D6" s="45">
        <f aca="true" t="shared" si="0" ref="D6:D9">C6/B6*100</f>
        <v>94.63719545856647</v>
      </c>
      <c r="E6" s="46">
        <v>83.08160437153511</v>
      </c>
      <c r="F6" s="47">
        <v>83.44505125457101</v>
      </c>
      <c r="H6" s="3"/>
      <c r="I6" s="3"/>
    </row>
    <row r="7" spans="1:9" ht="16.5" customHeight="1">
      <c r="A7" s="14" t="s">
        <v>131</v>
      </c>
      <c r="B7" s="30">
        <v>10358968.8</v>
      </c>
      <c r="C7" s="31">
        <v>9154806.955200002</v>
      </c>
      <c r="D7" s="45">
        <f t="shared" si="0"/>
        <v>88.37565912159134</v>
      </c>
      <c r="E7" s="46">
        <v>6.978060142208162</v>
      </c>
      <c r="F7" s="47">
        <v>6.544872999548305</v>
      </c>
      <c r="H7" s="3"/>
      <c r="I7" s="3"/>
    </row>
    <row r="8" spans="1:9" ht="15">
      <c r="A8" s="14" t="s">
        <v>54</v>
      </c>
      <c r="B8" s="30">
        <v>13193034</v>
      </c>
      <c r="C8" s="31">
        <v>12417548.123809999</v>
      </c>
      <c r="D8" s="45">
        <f t="shared" si="0"/>
        <v>94.12200502030086</v>
      </c>
      <c r="E8" s="46">
        <v>8.88715725354797</v>
      </c>
      <c r="F8" s="47">
        <v>8.87744283782555</v>
      </c>
      <c r="H8" s="3"/>
      <c r="I8" s="3"/>
    </row>
    <row r="9" spans="1:9" ht="15">
      <c r="A9" s="14" t="s">
        <v>55</v>
      </c>
      <c r="B9" s="30">
        <v>1563449.1</v>
      </c>
      <c r="C9" s="31">
        <v>1584299.17835</v>
      </c>
      <c r="D9" s="45">
        <f t="shared" si="0"/>
        <v>101.33359495681692</v>
      </c>
      <c r="E9" s="46">
        <v>1.0531783674337567</v>
      </c>
      <c r="F9" s="47">
        <v>1.1326330490999361</v>
      </c>
      <c r="H9" s="3"/>
      <c r="I9" s="3"/>
    </row>
    <row r="11" spans="1:9" ht="15">
      <c r="A11" s="11"/>
      <c r="C11" s="5"/>
      <c r="D11" s="5"/>
      <c r="H11" s="3"/>
      <c r="I11" s="3"/>
    </row>
  </sheetData>
  <mergeCells count="4">
    <mergeCell ref="E4:F4"/>
    <mergeCell ref="B4:C4"/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 topLeftCell="A1">
      <selection activeCell="A2" sqref="A2"/>
    </sheetView>
  </sheetViews>
  <sheetFormatPr defaultColWidth="9.140625" defaultRowHeight="15"/>
  <cols>
    <col min="1" max="1" width="51.8515625" style="72" customWidth="1"/>
    <col min="2" max="2" width="13.00390625" style="0" customWidth="1"/>
    <col min="3" max="4" width="12.421875" style="0" customWidth="1"/>
    <col min="5" max="5" width="11.7109375" style="0" customWidth="1"/>
    <col min="6" max="6" width="10.8515625" style="0" customWidth="1"/>
  </cols>
  <sheetData>
    <row r="1" ht="15">
      <c r="A1" s="87" t="s">
        <v>122</v>
      </c>
    </row>
    <row r="2" ht="15.75" thickBot="1">
      <c r="A2" s="73"/>
    </row>
    <row r="3" spans="1:4" ht="15">
      <c r="A3" s="130" t="s">
        <v>32</v>
      </c>
      <c r="B3" s="18">
        <v>2014</v>
      </c>
      <c r="C3" s="19">
        <v>2015</v>
      </c>
      <c r="D3" s="119" t="s">
        <v>161</v>
      </c>
    </row>
    <row r="4" spans="1:4" ht="15.75" thickBot="1">
      <c r="A4" s="131"/>
      <c r="B4" s="128" t="s">
        <v>116</v>
      </c>
      <c r="C4" s="129"/>
      <c r="D4" s="120"/>
    </row>
    <row r="5" spans="1:4" s="1" customFormat="1" ht="15">
      <c r="A5" s="1" t="s">
        <v>145</v>
      </c>
      <c r="B5" s="76">
        <v>5480693.23856</v>
      </c>
      <c r="C5" s="76">
        <v>4032387.4198600003</v>
      </c>
      <c r="D5" s="86">
        <f>C5/B5*100</f>
        <v>73.5744046298689</v>
      </c>
    </row>
    <row r="6" spans="1:4" ht="15.75" customHeight="1">
      <c r="A6" s="84" t="s">
        <v>176</v>
      </c>
      <c r="B6" s="34">
        <v>5335137.5400600005</v>
      </c>
      <c r="C6" s="34">
        <v>3871452.87383</v>
      </c>
      <c r="D6" s="86">
        <f aca="true" t="shared" si="0" ref="D6:D27">C6/B6*100</f>
        <v>72.56519339492905</v>
      </c>
    </row>
    <row r="7" spans="1:4" ht="15">
      <c r="A7" s="84" t="s">
        <v>146</v>
      </c>
      <c r="B7" s="34">
        <v>4036524.43921</v>
      </c>
      <c r="C7" s="34">
        <v>3204175.15889</v>
      </c>
      <c r="D7" s="86">
        <f t="shared" si="0"/>
        <v>79.37955553459003</v>
      </c>
    </row>
    <row r="8" spans="1:4" ht="15">
      <c r="A8" s="84" t="s">
        <v>147</v>
      </c>
      <c r="B8" s="34">
        <v>1056781.75464</v>
      </c>
      <c r="C8" s="34">
        <v>506180.06509</v>
      </c>
      <c r="D8" s="86">
        <f t="shared" si="0"/>
        <v>47.89825930165058</v>
      </c>
    </row>
    <row r="9" spans="1:4" ht="27.75" customHeight="1">
      <c r="A9" s="84" t="s">
        <v>148</v>
      </c>
      <c r="B9" s="34">
        <v>239850.03766</v>
      </c>
      <c r="C9" s="34">
        <v>159663.74286000003</v>
      </c>
      <c r="D9" s="86">
        <f t="shared" si="0"/>
        <v>66.56815417570698</v>
      </c>
    </row>
    <row r="10" spans="1:4" ht="27.75" customHeight="1">
      <c r="A10" s="84" t="s">
        <v>58</v>
      </c>
      <c r="B10" s="34">
        <v>1486.09336</v>
      </c>
      <c r="C10" s="34">
        <v>1375.6190100000001</v>
      </c>
      <c r="D10" s="86">
        <f t="shared" si="0"/>
        <v>92.5661231673897</v>
      </c>
    </row>
    <row r="11" spans="1:4" s="1" customFormat="1" ht="15" customHeight="1">
      <c r="A11" s="84" t="s">
        <v>149</v>
      </c>
      <c r="B11" s="77">
        <v>495.21519</v>
      </c>
      <c r="C11" s="77">
        <v>58.287980000000005</v>
      </c>
      <c r="D11" s="86">
        <f t="shared" si="0"/>
        <v>11.77023265380854</v>
      </c>
    </row>
    <row r="12" spans="1:4" ht="27" customHeight="1">
      <c r="A12" s="84" t="s">
        <v>59</v>
      </c>
      <c r="B12" s="34">
        <v>25083.975300000002</v>
      </c>
      <c r="C12" s="34">
        <v>8909.01426</v>
      </c>
      <c r="D12" s="86">
        <f t="shared" si="0"/>
        <v>35.51675583096272</v>
      </c>
    </row>
    <row r="13" spans="1:4" ht="14.25" customHeight="1">
      <c r="A13" s="84" t="s">
        <v>150</v>
      </c>
      <c r="B13" s="34">
        <v>115110.06588</v>
      </c>
      <c r="C13" s="34">
        <v>119374.79422</v>
      </c>
      <c r="D13" s="86">
        <f t="shared" si="0"/>
        <v>103.70491347337591</v>
      </c>
    </row>
    <row r="14" spans="1:4" ht="14.25" customHeight="1">
      <c r="A14" s="84" t="s">
        <v>89</v>
      </c>
      <c r="B14" s="34">
        <v>5361.65732</v>
      </c>
      <c r="C14" s="34">
        <v>32650.73755</v>
      </c>
      <c r="D14" s="80" t="s">
        <v>173</v>
      </c>
    </row>
    <row r="15" spans="1:4" ht="15">
      <c r="A15" s="1" t="s">
        <v>60</v>
      </c>
      <c r="B15" s="53">
        <v>1165716.7637999998</v>
      </c>
      <c r="C15" s="53">
        <v>974735.88372</v>
      </c>
      <c r="D15" s="85">
        <f t="shared" si="0"/>
        <v>83.61687109504705</v>
      </c>
    </row>
    <row r="16" spans="1:4" ht="15">
      <c r="A16" s="84" t="s">
        <v>151</v>
      </c>
      <c r="B16" s="34">
        <v>782707.3753099999</v>
      </c>
      <c r="C16" s="34">
        <v>740997.51131</v>
      </c>
      <c r="D16" s="86">
        <f t="shared" si="0"/>
        <v>94.6710781940083</v>
      </c>
    </row>
    <row r="17" spans="1:4" ht="13.5" customHeight="1">
      <c r="A17" s="84" t="s">
        <v>152</v>
      </c>
      <c r="B17" s="34">
        <v>99160.11998999999</v>
      </c>
      <c r="C17" s="34">
        <v>90709.19992</v>
      </c>
      <c r="D17" s="86">
        <f t="shared" si="0"/>
        <v>91.47750116594025</v>
      </c>
    </row>
    <row r="18" spans="1:4" ht="15">
      <c r="A18" s="84" t="s">
        <v>153</v>
      </c>
      <c r="B18" s="34">
        <v>20401.25015</v>
      </c>
      <c r="C18" s="34">
        <v>21205.45675</v>
      </c>
      <c r="D18" s="86">
        <f t="shared" si="0"/>
        <v>103.9419476457917</v>
      </c>
    </row>
    <row r="19" spans="1:4" s="1" customFormat="1" ht="16.5" customHeight="1">
      <c r="A19" s="84" t="s">
        <v>175</v>
      </c>
      <c r="B19" s="77">
        <v>809.55283</v>
      </c>
      <c r="C19" s="77">
        <v>634.3271500000001</v>
      </c>
      <c r="D19" s="86">
        <f t="shared" si="0"/>
        <v>78.35525076232518</v>
      </c>
    </row>
    <row r="20" spans="1:4" s="1" customFormat="1" ht="29.25" customHeight="1">
      <c r="A20" s="84" t="s">
        <v>154</v>
      </c>
      <c r="B20" s="77">
        <v>-66996.51252</v>
      </c>
      <c r="C20" s="77">
        <v>-44173.273700000005</v>
      </c>
      <c r="D20" s="86">
        <f t="shared" si="0"/>
        <v>65.93369123029092</v>
      </c>
    </row>
    <row r="21" spans="1:4" s="1" customFormat="1" ht="15" customHeight="1">
      <c r="A21" s="84" t="s">
        <v>155</v>
      </c>
      <c r="B21" s="77">
        <v>243659.08155</v>
      </c>
      <c r="C21" s="77">
        <v>36841.051810000004</v>
      </c>
      <c r="D21" s="86">
        <f t="shared" si="0"/>
        <v>15.119917376213227</v>
      </c>
    </row>
    <row r="22" spans="1:4" ht="12" customHeight="1">
      <c r="A22" s="84" t="s">
        <v>156</v>
      </c>
      <c r="B22" s="77">
        <v>75730.31492</v>
      </c>
      <c r="C22" s="77">
        <v>98746.00534999999</v>
      </c>
      <c r="D22" s="86">
        <f t="shared" si="0"/>
        <v>130.39164759094598</v>
      </c>
    </row>
    <row r="23" spans="1:4" s="1" customFormat="1" ht="15">
      <c r="A23" s="84" t="s">
        <v>157</v>
      </c>
      <c r="B23" s="77">
        <v>9311.866179999999</v>
      </c>
      <c r="C23" s="77">
        <v>29775.60513</v>
      </c>
      <c r="D23" s="80" t="s">
        <v>172</v>
      </c>
    </row>
    <row r="24" spans="1:4" s="1" customFormat="1" ht="15">
      <c r="A24" s="1" t="s">
        <v>158</v>
      </c>
      <c r="B24" s="53">
        <v>4314976.474760001</v>
      </c>
      <c r="C24" s="53">
        <v>3057651.53614</v>
      </c>
      <c r="D24" s="85">
        <f t="shared" si="0"/>
        <v>70.8613721077139</v>
      </c>
    </row>
    <row r="25" spans="1:4" s="1" customFormat="1" ht="15">
      <c r="A25" s="1" t="s">
        <v>61</v>
      </c>
      <c r="B25" s="53">
        <v>-4462578.69267</v>
      </c>
      <c r="C25" s="53">
        <v>-9902339.73398</v>
      </c>
      <c r="D25" s="85">
        <f t="shared" si="0"/>
        <v>221.8972575261265</v>
      </c>
    </row>
    <row r="26" spans="1:4" ht="15">
      <c r="A26" s="84" t="s">
        <v>62</v>
      </c>
      <c r="B26" s="34">
        <v>4485969.310819999</v>
      </c>
      <c r="C26" s="34">
        <v>1924873.4156099998</v>
      </c>
      <c r="D26" s="86">
        <f t="shared" si="0"/>
        <v>42.90875131417581</v>
      </c>
    </row>
    <row r="27" spans="1:4" ht="17.25" customHeight="1">
      <c r="A27" s="84" t="s">
        <v>142</v>
      </c>
      <c r="B27" s="34">
        <v>-8948548.00349</v>
      </c>
      <c r="C27" s="34">
        <v>-11827213.14959</v>
      </c>
      <c r="D27" s="86">
        <f t="shared" si="0"/>
        <v>132.16907530671233</v>
      </c>
    </row>
    <row r="28" spans="1:4" s="1" customFormat="1" ht="15.75" customHeight="1">
      <c r="A28" s="1" t="s">
        <v>159</v>
      </c>
      <c r="B28" s="53">
        <v>-147602.21791</v>
      </c>
      <c r="C28" s="53">
        <v>-6844688.1978400005</v>
      </c>
      <c r="D28" s="81" t="s">
        <v>144</v>
      </c>
    </row>
    <row r="29" spans="1:4" s="1" customFormat="1" ht="17.25" customHeight="1">
      <c r="A29" s="1" t="s">
        <v>160</v>
      </c>
      <c r="B29" s="53">
        <v>0</v>
      </c>
      <c r="C29" s="53">
        <v>0</v>
      </c>
      <c r="D29" s="81" t="s">
        <v>144</v>
      </c>
    </row>
    <row r="30" spans="1:4" s="1" customFormat="1" ht="15.75" customHeight="1">
      <c r="A30" s="1" t="s">
        <v>63</v>
      </c>
      <c r="B30" s="53">
        <v>-147602.21791</v>
      </c>
      <c r="C30" s="53">
        <v>-6844688.1978400005</v>
      </c>
      <c r="D30" s="81" t="s">
        <v>144</v>
      </c>
    </row>
    <row r="31" ht="15">
      <c r="A31" s="74"/>
    </row>
  </sheetData>
  <mergeCells count="3">
    <mergeCell ref="D3:D4"/>
    <mergeCell ref="B4:C4"/>
    <mergeCell ref="A3:A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 topLeftCell="A1">
      <selection activeCell="F16" sqref="F16"/>
    </sheetView>
  </sheetViews>
  <sheetFormatPr defaultColWidth="9.140625" defaultRowHeight="15"/>
  <cols>
    <col min="1" max="1" width="47.7109375" style="0" customWidth="1"/>
    <col min="2" max="2" width="14.28125" style="0" customWidth="1"/>
    <col min="3" max="3" width="11.7109375" style="0" customWidth="1"/>
    <col min="4" max="4" width="11.28125" style="0" customWidth="1"/>
    <col min="5" max="5" width="10.8515625" style="0" customWidth="1"/>
    <col min="6" max="6" width="8.57421875" style="0" customWidth="1"/>
  </cols>
  <sheetData>
    <row r="1" ht="15">
      <c r="A1" s="1" t="s">
        <v>121</v>
      </c>
    </row>
    <row r="2" ht="15.75" thickBot="1"/>
    <row r="3" spans="1:4" ht="15">
      <c r="A3" s="132" t="s">
        <v>32</v>
      </c>
      <c r="B3" s="56">
        <v>2014</v>
      </c>
      <c r="C3" s="15">
        <v>2015</v>
      </c>
      <c r="D3" s="136" t="s">
        <v>161</v>
      </c>
    </row>
    <row r="4" spans="1:4" ht="15.75" thickBot="1">
      <c r="A4" s="133"/>
      <c r="B4" s="134" t="s">
        <v>116</v>
      </c>
      <c r="C4" s="135"/>
      <c r="D4" s="137"/>
    </row>
    <row r="5" spans="1:4" s="1" customFormat="1" ht="15">
      <c r="A5" s="93" t="s">
        <v>178</v>
      </c>
      <c r="B5" s="49">
        <v>3882024.3668299997</v>
      </c>
      <c r="C5" s="53">
        <v>2787266.2841</v>
      </c>
      <c r="D5" s="55">
        <f>C5/B5*100</f>
        <v>71.79929904396859</v>
      </c>
    </row>
    <row r="6" spans="1:4" s="1" customFormat="1" ht="15">
      <c r="A6" s="94" t="s">
        <v>64</v>
      </c>
      <c r="B6" s="49">
        <v>2130790.58437</v>
      </c>
      <c r="C6" s="53">
        <v>1833694.8259</v>
      </c>
      <c r="D6" s="55">
        <f aca="true" t="shared" si="0" ref="D6:D43">C6/B6*100</f>
        <v>86.05701749156918</v>
      </c>
    </row>
    <row r="7" spans="1:4" ht="15">
      <c r="A7" s="95" t="s">
        <v>65</v>
      </c>
      <c r="B7" s="50">
        <v>127013.74428</v>
      </c>
      <c r="C7" s="34">
        <v>116198.46236</v>
      </c>
      <c r="D7" s="88">
        <f t="shared" si="0"/>
        <v>91.48495150559623</v>
      </c>
    </row>
    <row r="8" spans="1:4" ht="15">
      <c r="A8" s="95" t="s">
        <v>162</v>
      </c>
      <c r="B8" s="50">
        <v>6475.36322</v>
      </c>
      <c r="C8" s="34">
        <v>5412.87276</v>
      </c>
      <c r="D8" s="88">
        <f t="shared" si="0"/>
        <v>83.59180135689748</v>
      </c>
    </row>
    <row r="9" spans="1:4" ht="15">
      <c r="A9" s="95" t="s">
        <v>167</v>
      </c>
      <c r="B9" s="50">
        <v>494.48985</v>
      </c>
      <c r="C9" s="34">
        <v>444.54277</v>
      </c>
      <c r="D9" s="88">
        <f t="shared" si="0"/>
        <v>89.89927093549039</v>
      </c>
    </row>
    <row r="10" spans="1:4" ht="15">
      <c r="A10" s="95" t="s">
        <v>168</v>
      </c>
      <c r="B10" s="50">
        <v>1686330.10299</v>
      </c>
      <c r="C10" s="34">
        <v>1437804.74282</v>
      </c>
      <c r="D10" s="88">
        <f t="shared" si="0"/>
        <v>85.26235404744632</v>
      </c>
    </row>
    <row r="11" spans="1:4" s="70" customFormat="1" ht="15">
      <c r="A11" s="96" t="s">
        <v>180</v>
      </c>
      <c r="B11" s="71">
        <v>1576875.35299</v>
      </c>
      <c r="C11" s="77">
        <v>1437804.74282</v>
      </c>
      <c r="D11" s="88">
        <f t="shared" si="0"/>
        <v>91.18062122625605</v>
      </c>
    </row>
    <row r="12" spans="1:4" ht="30">
      <c r="A12" s="97" t="s">
        <v>179</v>
      </c>
      <c r="B12" s="50">
        <v>1686330.10299</v>
      </c>
      <c r="C12" s="34">
        <v>1437804.74282</v>
      </c>
      <c r="D12" s="88">
        <f t="shared" si="0"/>
        <v>85.26235404744632</v>
      </c>
    </row>
    <row r="13" spans="1:4" ht="15">
      <c r="A13" s="95" t="s">
        <v>165</v>
      </c>
      <c r="B13" s="50">
        <v>310476.88402999996</v>
      </c>
      <c r="C13" s="34">
        <v>273834.20519</v>
      </c>
      <c r="D13" s="88">
        <f t="shared" si="0"/>
        <v>88.19793655347968</v>
      </c>
    </row>
    <row r="14" spans="1:4" s="1" customFormat="1" ht="15">
      <c r="A14" s="94" t="s">
        <v>66</v>
      </c>
      <c r="B14" s="49">
        <v>1751233.7824600001</v>
      </c>
      <c r="C14" s="53">
        <v>953571.4582</v>
      </c>
      <c r="D14" s="55">
        <f t="shared" si="0"/>
        <v>54.45140835853996</v>
      </c>
    </row>
    <row r="15" spans="1:4" ht="15">
      <c r="A15" s="95" t="s">
        <v>67</v>
      </c>
      <c r="B15" s="50">
        <v>1.82569</v>
      </c>
      <c r="C15" s="34">
        <v>1.3610499999999999</v>
      </c>
      <c r="D15" s="88">
        <f t="shared" si="0"/>
        <v>74.54989620362711</v>
      </c>
    </row>
    <row r="16" spans="1:4" ht="15">
      <c r="A16" s="95" t="s">
        <v>68</v>
      </c>
      <c r="B16" s="50">
        <v>79986.04345</v>
      </c>
      <c r="C16" s="34">
        <v>62140.9246</v>
      </c>
      <c r="D16" s="88">
        <f t="shared" si="0"/>
        <v>77.68970925389608</v>
      </c>
    </row>
    <row r="17" spans="1:4" s="1" customFormat="1" ht="15">
      <c r="A17" s="97" t="s">
        <v>181</v>
      </c>
      <c r="B17" s="71">
        <v>76716.20027</v>
      </c>
      <c r="C17" s="77">
        <v>54816.39024</v>
      </c>
      <c r="D17" s="88">
        <f t="shared" si="0"/>
        <v>71.45347403426607</v>
      </c>
    </row>
    <row r="18" spans="1:4" ht="32.25" customHeight="1">
      <c r="A18" s="97" t="s">
        <v>182</v>
      </c>
      <c r="B18" s="91">
        <v>1813.5140800000001</v>
      </c>
      <c r="C18" s="5">
        <v>246.70497</v>
      </c>
      <c r="D18" s="88">
        <f t="shared" si="0"/>
        <v>13.603697524090908</v>
      </c>
    </row>
    <row r="19" spans="1:4" ht="15">
      <c r="A19" s="95" t="s">
        <v>69</v>
      </c>
      <c r="B19" s="91">
        <v>1667663.59237</v>
      </c>
      <c r="C19" s="5">
        <v>887434.84765</v>
      </c>
      <c r="D19" s="88">
        <f t="shared" si="0"/>
        <v>53.21426046057779</v>
      </c>
    </row>
    <row r="20" spans="1:4" ht="15">
      <c r="A20" s="95" t="s">
        <v>70</v>
      </c>
      <c r="B20" s="91">
        <v>903407.83519</v>
      </c>
      <c r="C20" s="5">
        <v>455162.88891000004</v>
      </c>
      <c r="D20" s="88">
        <f t="shared" si="0"/>
        <v>50.382880375868396</v>
      </c>
    </row>
    <row r="21" spans="1:4" ht="30" hidden="1">
      <c r="A21" s="95" t="s">
        <v>163</v>
      </c>
      <c r="B21" s="91">
        <v>0</v>
      </c>
      <c r="C21" s="5">
        <v>0</v>
      </c>
      <c r="D21" s="88" t="e">
        <f t="shared" si="0"/>
        <v>#DIV/0!</v>
      </c>
    </row>
    <row r="22" spans="1:4" ht="15" hidden="1">
      <c r="A22" s="95" t="s">
        <v>164</v>
      </c>
      <c r="B22" s="91">
        <v>0</v>
      </c>
      <c r="C22" s="5">
        <v>0</v>
      </c>
      <c r="D22" s="88" t="e">
        <f t="shared" si="0"/>
        <v>#DIV/0!</v>
      </c>
    </row>
    <row r="23" spans="1:4" ht="30">
      <c r="A23" s="97" t="s">
        <v>179</v>
      </c>
      <c r="B23" s="91">
        <v>608727.2744400001</v>
      </c>
      <c r="C23" s="5">
        <v>408807.29915</v>
      </c>
      <c r="D23" s="88">
        <f t="shared" si="0"/>
        <v>67.15771024488481</v>
      </c>
    </row>
    <row r="24" spans="1:4" ht="15">
      <c r="A24" s="97" t="s">
        <v>183</v>
      </c>
      <c r="B24" s="91">
        <v>294680.56075</v>
      </c>
      <c r="C24" s="5">
        <v>46355.589759999995</v>
      </c>
      <c r="D24" s="88">
        <f t="shared" si="0"/>
        <v>15.730793250161817</v>
      </c>
    </row>
    <row r="25" spans="1:4" ht="15">
      <c r="A25" s="97" t="s">
        <v>184</v>
      </c>
      <c r="B25" s="91">
        <v>764255.75718</v>
      </c>
      <c r="C25" s="5">
        <v>432271.95874000003</v>
      </c>
      <c r="D25" s="88">
        <f t="shared" si="0"/>
        <v>56.561164855993354</v>
      </c>
    </row>
    <row r="26" spans="1:4" ht="15">
      <c r="A26" s="95" t="s">
        <v>71</v>
      </c>
      <c r="B26" s="91">
        <v>3582.3209500000003</v>
      </c>
      <c r="C26" s="5">
        <v>3994.3249</v>
      </c>
      <c r="D26" s="88">
        <f t="shared" si="0"/>
        <v>111.50103398747675</v>
      </c>
    </row>
    <row r="27" spans="1:4" s="1" customFormat="1" ht="15">
      <c r="A27" s="94" t="s">
        <v>166</v>
      </c>
      <c r="B27" s="92">
        <v>3882024.3668299997</v>
      </c>
      <c r="C27" s="54">
        <v>2787266.2841</v>
      </c>
      <c r="D27" s="55">
        <f t="shared" si="0"/>
        <v>71.79929904396859</v>
      </c>
    </row>
    <row r="28" spans="1:4" ht="15">
      <c r="A28" s="95" t="s">
        <v>72</v>
      </c>
      <c r="B28" s="91">
        <v>3602831.3641</v>
      </c>
      <c r="C28" s="5">
        <v>2460343.40552</v>
      </c>
      <c r="D28" s="88">
        <f t="shared" si="0"/>
        <v>68.28916362935578</v>
      </c>
    </row>
    <row r="29" spans="1:4" ht="15">
      <c r="A29" s="95" t="s">
        <v>73</v>
      </c>
      <c r="B29" s="91">
        <v>1313351.714</v>
      </c>
      <c r="C29" s="5">
        <v>996333.05</v>
      </c>
      <c r="D29" s="88">
        <f t="shared" si="0"/>
        <v>75.86186086935736</v>
      </c>
    </row>
    <row r="30" spans="1:4" ht="15">
      <c r="A30" s="95" t="s">
        <v>74</v>
      </c>
      <c r="B30" s="91">
        <v>1027919.48033</v>
      </c>
      <c r="C30" s="5">
        <v>845105.92702</v>
      </c>
      <c r="D30" s="88">
        <f t="shared" si="0"/>
        <v>82.21518739470622</v>
      </c>
    </row>
    <row r="31" spans="1:4" ht="15">
      <c r="A31" s="95" t="s">
        <v>75</v>
      </c>
      <c r="B31" s="91">
        <v>22598.22589</v>
      </c>
      <c r="C31" s="5">
        <v>9980.23418</v>
      </c>
      <c r="D31" s="88">
        <f t="shared" si="0"/>
        <v>44.16379510754594</v>
      </c>
    </row>
    <row r="32" spans="1:4" ht="15">
      <c r="A32" s="95" t="s">
        <v>76</v>
      </c>
      <c r="B32" s="91">
        <v>396922.09625</v>
      </c>
      <c r="C32" s="5">
        <v>125784.88631</v>
      </c>
      <c r="D32" s="88">
        <f t="shared" si="0"/>
        <v>31.690069033288292</v>
      </c>
    </row>
    <row r="33" spans="1:4" ht="15">
      <c r="A33" s="95" t="s">
        <v>77</v>
      </c>
      <c r="B33" s="91">
        <v>-252066.64509</v>
      </c>
      <c r="C33" s="5">
        <v>-503.42167</v>
      </c>
      <c r="D33" s="33" t="s">
        <v>144</v>
      </c>
    </row>
    <row r="34" spans="1:4" ht="15">
      <c r="A34" s="95" t="s">
        <v>78</v>
      </c>
      <c r="B34" s="91">
        <v>1094106.49272</v>
      </c>
      <c r="C34" s="5">
        <v>483642.72968</v>
      </c>
      <c r="D34" s="88">
        <f t="shared" si="0"/>
        <v>44.2043560565701</v>
      </c>
    </row>
    <row r="35" spans="1:4" s="1" customFormat="1" ht="15">
      <c r="A35" s="94" t="s">
        <v>79</v>
      </c>
      <c r="B35" s="92">
        <v>279193.00273</v>
      </c>
      <c r="C35" s="54">
        <v>326922.87857999996</v>
      </c>
      <c r="D35" s="55">
        <f t="shared" si="0"/>
        <v>117.095656188833</v>
      </c>
    </row>
    <row r="36" spans="1:4" ht="15">
      <c r="A36" s="95" t="s">
        <v>80</v>
      </c>
      <c r="B36" s="91">
        <v>137658.27391999998</v>
      </c>
      <c r="C36" s="5">
        <v>126163.09778</v>
      </c>
      <c r="D36" s="88">
        <f t="shared" si="0"/>
        <v>91.64948403560516</v>
      </c>
    </row>
    <row r="37" spans="1:4" ht="15">
      <c r="A37" s="95" t="s">
        <v>81</v>
      </c>
      <c r="B37" s="91">
        <v>322.47596999999996</v>
      </c>
      <c r="C37" s="5">
        <v>40.33639</v>
      </c>
      <c r="D37" s="88">
        <f t="shared" si="0"/>
        <v>12.508339768696567</v>
      </c>
    </row>
    <row r="38" spans="1:4" ht="15">
      <c r="A38" s="95" t="s">
        <v>82</v>
      </c>
      <c r="B38" s="91">
        <v>113250.29631</v>
      </c>
      <c r="C38" s="5">
        <v>174374.76928</v>
      </c>
      <c r="D38" s="88">
        <f t="shared" si="0"/>
        <v>153.97290334913032</v>
      </c>
    </row>
    <row r="39" spans="1:4" ht="15">
      <c r="A39" s="97" t="s">
        <v>181</v>
      </c>
      <c r="B39" s="91">
        <v>4269.14863</v>
      </c>
      <c r="C39" s="5">
        <v>3737.01307</v>
      </c>
      <c r="D39" s="88">
        <f t="shared" si="0"/>
        <v>87.53532364133221</v>
      </c>
    </row>
    <row r="40" spans="1:4" ht="30">
      <c r="A40" s="97" t="s">
        <v>185</v>
      </c>
      <c r="B40" s="91">
        <v>60458.4582</v>
      </c>
      <c r="C40" s="5">
        <v>17387.33586</v>
      </c>
      <c r="D40" s="88">
        <f t="shared" si="0"/>
        <v>28.759145333282742</v>
      </c>
    </row>
    <row r="41" spans="1:4" ht="15">
      <c r="A41" s="97" t="s">
        <v>186</v>
      </c>
      <c r="B41" s="91">
        <v>47865.94614</v>
      </c>
      <c r="C41" s="5">
        <v>152731.19272999998</v>
      </c>
      <c r="D41" s="33" t="s">
        <v>172</v>
      </c>
    </row>
    <row r="42" spans="1:4" ht="15">
      <c r="A42" s="95" t="s">
        <v>83</v>
      </c>
      <c r="B42" s="91">
        <v>579.4214599999999</v>
      </c>
      <c r="C42" s="5">
        <v>411.39347999999995</v>
      </c>
      <c r="D42" s="88">
        <f t="shared" si="0"/>
        <v>71.00073235119734</v>
      </c>
    </row>
    <row r="43" spans="1:4" ht="15">
      <c r="A43" s="95" t="s">
        <v>52</v>
      </c>
      <c r="B43" s="91">
        <v>27961.95653</v>
      </c>
      <c r="C43" s="5">
        <v>26344.67513</v>
      </c>
      <c r="D43" s="88">
        <f t="shared" si="0"/>
        <v>94.21613649150467</v>
      </c>
    </row>
    <row r="44" ht="15">
      <c r="D44" s="70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workbookViewId="0" topLeftCell="A1"/>
  </sheetViews>
  <sheetFormatPr defaultColWidth="9.140625" defaultRowHeight="15"/>
  <cols>
    <col min="1" max="1" width="56.28125" style="0" customWidth="1"/>
    <col min="2" max="3" width="11.57421875" style="0" customWidth="1"/>
    <col min="4" max="4" width="10.57421875" style="0" customWidth="1"/>
    <col min="5" max="5" width="14.28125" style="0" customWidth="1"/>
  </cols>
  <sheetData>
    <row r="1" ht="15">
      <c r="A1" s="1" t="s">
        <v>120</v>
      </c>
    </row>
    <row r="2" ht="15.75" thickBot="1"/>
    <row r="3" spans="1:4" ht="15">
      <c r="A3" s="115" t="s">
        <v>32</v>
      </c>
      <c r="B3" s="57">
        <v>2014</v>
      </c>
      <c r="C3" s="19">
        <v>2015</v>
      </c>
      <c r="D3" s="119" t="s">
        <v>161</v>
      </c>
    </row>
    <row r="4" spans="1:4" ht="15.75" thickBot="1">
      <c r="A4" s="116"/>
      <c r="B4" s="118" t="s">
        <v>116</v>
      </c>
      <c r="C4" s="138"/>
      <c r="D4" s="120"/>
    </row>
    <row r="5" spans="1:4" s="1" customFormat="1" ht="15">
      <c r="A5" s="100" t="s">
        <v>84</v>
      </c>
      <c r="B5" s="101">
        <v>2026647.4</v>
      </c>
      <c r="C5" s="48">
        <v>935998.42129</v>
      </c>
      <c r="D5" s="44">
        <f>C5/B5*100</f>
        <v>46.18457168671768</v>
      </c>
    </row>
    <row r="6" spans="1:4" ht="15">
      <c r="A6" s="74" t="s">
        <v>85</v>
      </c>
      <c r="B6" s="102">
        <v>160799.7</v>
      </c>
      <c r="C6" s="50">
        <v>47911.96232</v>
      </c>
      <c r="D6" s="89">
        <f aca="true" t="shared" si="0" ref="D6:D40">C6/B6*100</f>
        <v>29.79605205731105</v>
      </c>
    </row>
    <row r="7" spans="1:4" ht="15">
      <c r="A7" s="74" t="s">
        <v>86</v>
      </c>
      <c r="B7" s="91">
        <v>777488</v>
      </c>
      <c r="C7" s="50">
        <v>740835.77503</v>
      </c>
      <c r="D7" s="89">
        <f t="shared" si="0"/>
        <v>95.28581470453562</v>
      </c>
    </row>
    <row r="8" spans="1:4" ht="30">
      <c r="A8" s="74" t="s">
        <v>170</v>
      </c>
      <c r="B8" s="91">
        <v>986180</v>
      </c>
      <c r="C8" s="50">
        <v>50197</v>
      </c>
      <c r="D8" s="89">
        <f t="shared" si="0"/>
        <v>5.090044413798698</v>
      </c>
    </row>
    <row r="9" spans="1:4" ht="15" customHeight="1">
      <c r="A9" s="14" t="s">
        <v>87</v>
      </c>
      <c r="B9" s="5">
        <v>52482.7</v>
      </c>
      <c r="C9" s="34">
        <v>48182.314490000004</v>
      </c>
      <c r="D9" s="89">
        <f t="shared" si="0"/>
        <v>91.80608941613141</v>
      </c>
    </row>
    <row r="10" spans="1:5" ht="13.5" customHeight="1">
      <c r="A10" s="98" t="s">
        <v>88</v>
      </c>
      <c r="B10" s="5">
        <v>48098.4</v>
      </c>
      <c r="C10" s="34">
        <v>48398.42774</v>
      </c>
      <c r="D10" s="89">
        <f t="shared" si="0"/>
        <v>100.62377904462518</v>
      </c>
      <c r="E10" s="54"/>
    </row>
    <row r="11" spans="1:5" ht="15">
      <c r="A11" s="14" t="s">
        <v>89</v>
      </c>
      <c r="B11" s="5">
        <v>1598</v>
      </c>
      <c r="C11" s="34">
        <v>475</v>
      </c>
      <c r="D11" s="89">
        <f t="shared" si="0"/>
        <v>29.72465581977472</v>
      </c>
      <c r="E11" s="54"/>
    </row>
    <row r="12" spans="1:5" s="1" customFormat="1" ht="30">
      <c r="A12" s="13" t="s">
        <v>90</v>
      </c>
      <c r="B12" s="54">
        <v>756472.5</v>
      </c>
      <c r="C12" s="53">
        <v>408985.03552</v>
      </c>
      <c r="D12" s="90">
        <f t="shared" si="0"/>
        <v>54.06475919745925</v>
      </c>
      <c r="E12" s="54"/>
    </row>
    <row r="13" spans="1:5" s="1" customFormat="1" ht="15">
      <c r="A13" s="13" t="s">
        <v>91</v>
      </c>
      <c r="B13" s="54">
        <v>428509.4</v>
      </c>
      <c r="C13" s="53">
        <v>218860.41036</v>
      </c>
      <c r="D13" s="90">
        <f t="shared" si="0"/>
        <v>51.07482131313805</v>
      </c>
      <c r="E13" s="54"/>
    </row>
    <row r="14" spans="1:7" ht="30">
      <c r="A14" s="14" t="s">
        <v>92</v>
      </c>
      <c r="B14" s="5">
        <v>149371.4</v>
      </c>
      <c r="C14" s="34">
        <v>121871.51371</v>
      </c>
      <c r="D14" s="89">
        <f t="shared" si="0"/>
        <v>81.58959058427517</v>
      </c>
      <c r="E14" s="54"/>
      <c r="G14" s="1"/>
    </row>
    <row r="15" spans="1:5" ht="30">
      <c r="A15" s="14" t="s">
        <v>93</v>
      </c>
      <c r="B15" s="5">
        <v>10428.8</v>
      </c>
      <c r="C15" s="34">
        <v>14347.80082</v>
      </c>
      <c r="D15" s="89">
        <f t="shared" si="0"/>
        <v>137.57863627646518</v>
      </c>
      <c r="E15" s="54"/>
    </row>
    <row r="16" spans="1:5" ht="14.25" customHeight="1">
      <c r="A16" s="14" t="s">
        <v>94</v>
      </c>
      <c r="B16" s="5">
        <v>52482.7</v>
      </c>
      <c r="C16" s="34">
        <v>48182.314490000004</v>
      </c>
      <c r="D16" s="89">
        <f t="shared" si="0"/>
        <v>91.80608941613141</v>
      </c>
      <c r="E16" s="54"/>
    </row>
    <row r="17" spans="1:5" ht="15">
      <c r="A17" s="14" t="s">
        <v>169</v>
      </c>
      <c r="B17" s="5">
        <v>170623.4</v>
      </c>
      <c r="C17" s="34">
        <v>15910</v>
      </c>
      <c r="D17" s="89">
        <f t="shared" si="0"/>
        <v>9.324629564291884</v>
      </c>
      <c r="E17" s="54"/>
    </row>
    <row r="18" spans="1:5" ht="22.5" customHeight="1">
      <c r="A18" s="14" t="s">
        <v>117</v>
      </c>
      <c r="B18" s="5">
        <v>809</v>
      </c>
      <c r="C18" s="34">
        <v>115.44663</v>
      </c>
      <c r="D18" s="89">
        <f t="shared" si="0"/>
        <v>14.270288009888752</v>
      </c>
      <c r="E18" s="54"/>
    </row>
    <row r="19" spans="1:5" ht="16.5" customHeight="1">
      <c r="A19" s="14" t="s">
        <v>118</v>
      </c>
      <c r="B19" s="5">
        <v>36959.9</v>
      </c>
      <c r="C19" s="34">
        <v>12284.01393</v>
      </c>
      <c r="D19" s="89">
        <f t="shared" si="0"/>
        <v>33.23605834972497</v>
      </c>
      <c r="E19" s="54"/>
    </row>
    <row r="20" spans="1:5" ht="15">
      <c r="A20" s="14" t="s">
        <v>95</v>
      </c>
      <c r="B20" s="5">
        <v>415.9</v>
      </c>
      <c r="C20" s="34">
        <v>270.655</v>
      </c>
      <c r="D20" s="89">
        <f t="shared" si="0"/>
        <v>65.07694157249338</v>
      </c>
      <c r="E20" s="54"/>
    </row>
    <row r="21" spans="1:5" ht="15">
      <c r="A21" s="14" t="s">
        <v>96</v>
      </c>
      <c r="B21" s="5">
        <v>574.9</v>
      </c>
      <c r="C21" s="34">
        <v>410.41043</v>
      </c>
      <c r="D21" s="89">
        <f t="shared" si="0"/>
        <v>71.38814228561489</v>
      </c>
      <c r="E21" s="54"/>
    </row>
    <row r="22" spans="1:5" ht="30">
      <c r="A22" s="14" t="s">
        <v>97</v>
      </c>
      <c r="B22" s="5">
        <v>6583.3</v>
      </c>
      <c r="C22" s="34">
        <v>5466.62719</v>
      </c>
      <c r="D22" s="89">
        <f t="shared" si="0"/>
        <v>83.03779548250877</v>
      </c>
      <c r="E22" s="54"/>
    </row>
    <row r="23" spans="1:5" s="1" customFormat="1" ht="15">
      <c r="A23" s="13" t="s">
        <v>98</v>
      </c>
      <c r="B23" s="54">
        <v>325771.6</v>
      </c>
      <c r="C23" s="53">
        <v>188190.74465</v>
      </c>
      <c r="D23" s="90">
        <f t="shared" si="0"/>
        <v>57.76769511215834</v>
      </c>
      <c r="E23" s="54"/>
    </row>
    <row r="24" spans="1:5" ht="15">
      <c r="A24" s="14" t="s">
        <v>99</v>
      </c>
      <c r="B24" s="5">
        <v>111870</v>
      </c>
      <c r="C24" s="34">
        <v>31709.38031</v>
      </c>
      <c r="D24" s="89">
        <f t="shared" si="0"/>
        <v>28.344846974166444</v>
      </c>
      <c r="E24" s="54"/>
    </row>
    <row r="25" spans="1:5" ht="15">
      <c r="A25" s="14" t="s">
        <v>100</v>
      </c>
      <c r="B25" s="5">
        <v>16321.8</v>
      </c>
      <c r="C25" s="34">
        <v>5082.00376</v>
      </c>
      <c r="D25" s="89">
        <f t="shared" si="0"/>
        <v>31.136294771410018</v>
      </c>
      <c r="E25" s="54"/>
    </row>
    <row r="26" spans="1:5" ht="15">
      <c r="A26" s="14" t="s">
        <v>101</v>
      </c>
      <c r="B26" s="5">
        <v>196204.3</v>
      </c>
      <c r="C26" s="34">
        <v>149577.15635</v>
      </c>
      <c r="D26" s="89">
        <f t="shared" si="0"/>
        <v>76.23541194051303</v>
      </c>
      <c r="E26" s="54"/>
    </row>
    <row r="27" spans="1:5" ht="15">
      <c r="A27" s="99" t="s">
        <v>102</v>
      </c>
      <c r="B27" s="5">
        <v>84092.9</v>
      </c>
      <c r="C27" s="34">
        <v>76007.0702</v>
      </c>
      <c r="D27" s="89">
        <f t="shared" si="0"/>
        <v>90.38464626621273</v>
      </c>
      <c r="E27" s="54"/>
    </row>
    <row r="28" spans="1:5" ht="15">
      <c r="A28" s="99" t="s">
        <v>103</v>
      </c>
      <c r="B28" s="5">
        <v>50707</v>
      </c>
      <c r="C28" s="34">
        <v>39251.790649999995</v>
      </c>
      <c r="D28" s="89">
        <f t="shared" si="0"/>
        <v>77.40901778847102</v>
      </c>
      <c r="E28" s="54"/>
    </row>
    <row r="29" spans="1:5" ht="15">
      <c r="A29" s="99" t="s">
        <v>104</v>
      </c>
      <c r="B29" s="5">
        <v>13278.4</v>
      </c>
      <c r="C29" s="34">
        <v>12831.796279999999</v>
      </c>
      <c r="D29" s="89">
        <f t="shared" si="0"/>
        <v>96.63661495360886</v>
      </c>
      <c r="E29" s="54"/>
    </row>
    <row r="30" spans="1:5" s="1" customFormat="1" ht="15">
      <c r="A30" s="13" t="s">
        <v>105</v>
      </c>
      <c r="B30" s="54">
        <v>1271489.3</v>
      </c>
      <c r="C30" s="53">
        <v>530644.53601</v>
      </c>
      <c r="D30" s="90">
        <f t="shared" si="0"/>
        <v>41.734093712782325</v>
      </c>
      <c r="E30" s="54"/>
    </row>
    <row r="31" spans="1:5" ht="15">
      <c r="A31" s="14" t="s">
        <v>106</v>
      </c>
      <c r="B31" s="5">
        <v>3817.8</v>
      </c>
      <c r="C31" s="34">
        <v>7235.20327</v>
      </c>
      <c r="D31" s="89">
        <f t="shared" si="0"/>
        <v>189.5123702132118</v>
      </c>
      <c r="E31" s="54"/>
    </row>
    <row r="32" spans="1:5" ht="15">
      <c r="A32" s="14" t="s">
        <v>107</v>
      </c>
      <c r="B32" s="5">
        <v>46258</v>
      </c>
      <c r="C32" s="34">
        <v>6656.8130599999995</v>
      </c>
      <c r="D32" s="89">
        <f t="shared" si="0"/>
        <v>14.390620130572007</v>
      </c>
      <c r="E32" s="54"/>
    </row>
    <row r="33" spans="1:5" s="1" customFormat="1" ht="15">
      <c r="A33" s="13" t="s">
        <v>108</v>
      </c>
      <c r="B33" s="54">
        <v>1229049.1</v>
      </c>
      <c r="C33" s="53">
        <v>531222.92622</v>
      </c>
      <c r="D33" s="90">
        <f t="shared" si="0"/>
        <v>43.22227047072407</v>
      </c>
      <c r="E33" s="54"/>
    </row>
    <row r="34" spans="1:5" ht="15">
      <c r="A34" s="14" t="s">
        <v>109</v>
      </c>
      <c r="B34" s="5">
        <v>121672.1</v>
      </c>
      <c r="C34" s="34">
        <v>79995.82364</v>
      </c>
      <c r="D34" s="89">
        <f t="shared" si="0"/>
        <v>65.74705593147485</v>
      </c>
      <c r="E34" s="54"/>
    </row>
    <row r="35" spans="1:5" ht="15">
      <c r="A35" s="14" t="s">
        <v>110</v>
      </c>
      <c r="B35" s="5">
        <v>2423.3</v>
      </c>
      <c r="C35" s="34">
        <v>13688.58222</v>
      </c>
      <c r="D35" s="89" t="s">
        <v>171</v>
      </c>
      <c r="E35" s="54"/>
    </row>
    <row r="36" spans="1:5" s="1" customFormat="1" ht="15">
      <c r="A36" s="13" t="s">
        <v>111</v>
      </c>
      <c r="B36" s="54">
        <v>1348298</v>
      </c>
      <c r="C36" s="53">
        <v>597530.16764</v>
      </c>
      <c r="D36" s="90">
        <f t="shared" si="0"/>
        <v>44.3173666088654</v>
      </c>
      <c r="E36" s="54"/>
    </row>
    <row r="37" spans="1:5" s="1" customFormat="1" ht="15">
      <c r="A37" s="13" t="s">
        <v>112</v>
      </c>
      <c r="B37" s="54">
        <v>1348298</v>
      </c>
      <c r="C37" s="53">
        <v>597530.16764</v>
      </c>
      <c r="D37" s="90">
        <f t="shared" si="0"/>
        <v>44.3173666088654</v>
      </c>
      <c r="E37" s="54"/>
    </row>
    <row r="38" spans="1:5" ht="15">
      <c r="A38" s="14" t="s">
        <v>113</v>
      </c>
      <c r="B38" s="5">
        <v>250992.4</v>
      </c>
      <c r="C38" s="34">
        <v>115200.67704000001</v>
      </c>
      <c r="D38" s="89">
        <f t="shared" si="0"/>
        <v>45.898073822155574</v>
      </c>
      <c r="E38" s="54"/>
    </row>
    <row r="39" spans="1:5" ht="30">
      <c r="A39" s="14" t="s">
        <v>114</v>
      </c>
      <c r="B39" s="5">
        <v>3199</v>
      </c>
      <c r="C39" s="34">
        <v>-1313.23908</v>
      </c>
      <c r="D39" s="89">
        <f t="shared" si="0"/>
        <v>-41.05154985933105</v>
      </c>
      <c r="E39" s="54"/>
    </row>
    <row r="40" spans="1:5" s="1" customFormat="1" ht="15">
      <c r="A40" s="13" t="s">
        <v>115</v>
      </c>
      <c r="B40" s="54">
        <v>1094106.4</v>
      </c>
      <c r="C40" s="53">
        <v>483642.72968</v>
      </c>
      <c r="D40" s="90">
        <f t="shared" si="0"/>
        <v>44.20435980266636</v>
      </c>
      <c r="E40" s="54"/>
    </row>
    <row r="80" ht="15">
      <c r="E80" s="54"/>
    </row>
    <row r="81" ht="15">
      <c r="E81" s="54"/>
    </row>
    <row r="82" ht="15">
      <c r="E82" s="54"/>
    </row>
    <row r="83" ht="15">
      <c r="E83" s="54"/>
    </row>
    <row r="84" ht="15">
      <c r="E84" s="54"/>
    </row>
    <row r="85" ht="15">
      <c r="E85" s="54"/>
    </row>
    <row r="86" ht="15">
      <c r="E86" s="54"/>
    </row>
    <row r="87" ht="15">
      <c r="E87" s="54"/>
    </row>
  </sheetData>
  <mergeCells count="3">
    <mergeCell ref="B4:C4"/>
    <mergeCell ref="D3:D4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Siwińska Katarzyna</dc:creator>
  <cp:keywords/>
  <dc:description/>
  <cp:lastModifiedBy>Siwińska Katarzyna</cp:lastModifiedBy>
  <cp:lastPrinted>2015-04-23T10:59:32Z</cp:lastPrinted>
  <dcterms:created xsi:type="dcterms:W3CDTF">2015-03-30T15:02:43Z</dcterms:created>
  <dcterms:modified xsi:type="dcterms:W3CDTF">2016-04-26T12:12:32Z</dcterms:modified>
  <cp:category/>
  <cp:version/>
  <cp:contentType/>
  <cp:contentStatus/>
</cp:coreProperties>
</file>