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8"/>
  <workbookPr defaultThemeVersion="124226"/>
  <bookViews>
    <workbookView xWindow="0" yWindow="0" windowWidth="29070" windowHeight="15870" firstSheet="1" activeTab="1"/>
  </bookViews>
  <sheets>
    <sheet name="ruch graniczny (surowe)" sheetId="7" state="hidden" r:id="rId1"/>
    <sheet name="Spis map" sheetId="11" r:id="rId2"/>
    <sheet name="Mapa 1" sheetId="8" r:id="rId3"/>
    <sheet name="Mapa 2" sheetId="9" r:id="rId4"/>
    <sheet name="Mapa 3" sheetId="10" r:id="rId5"/>
  </sheets>
  <definedNames>
    <definedName name="_xlnm.Print_Titles" localSheetId="2">'Mapa 1'!$3:$4</definedName>
  </definedNames>
  <calcPr calcId="191029"/>
</workbook>
</file>

<file path=xl/sharedStrings.xml><?xml version="1.0" encoding="utf-8"?>
<sst xmlns="http://schemas.openxmlformats.org/spreadsheetml/2006/main" count="218" uniqueCount="48">
  <si>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</si>
  <si>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</si>
  <si>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</si>
  <si>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</si>
  <si>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</si>
  <si>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</si>
  <si>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</si>
  <si>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</si>
  <si>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</si>
  <si>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</si>
  <si>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</si>
  <si>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</si>
  <si>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</si>
  <si>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</si>
  <si>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</si>
  <si>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</si>
  <si>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</si>
  <si>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</si>
  <si>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</si>
  <si>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</si>
  <si>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</si>
  <si>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</si>
  <si>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</si>
  <si>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</si>
  <si>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</si>
  <si>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scheme val="minor"/>
      </rPr>
      <t>WERSJA WŁAŚCIWA</t>
    </r>
    <r>
      <rPr>
        <sz val="11"/>
        <color theme="1"/>
        <rFont val="Calibri"/>
        <family val="2"/>
        <scheme val="minor"/>
      </rPr>
      <t>!</t>
    </r>
  </si>
  <si>
    <t>III 2016 / III 2015</t>
  </si>
  <si>
    <t>III 2015 / III 2014</t>
  </si>
  <si>
    <t xml:space="preserve">lotniska </t>
  </si>
  <si>
    <t>Struktura przekroczeń</t>
  </si>
  <si>
    <t>Udział w ruchu granicznym ogółem</t>
  </si>
  <si>
    <t xml:space="preserve">Mapa 1. </t>
  </si>
  <si>
    <t>miejsce zamieszkania</t>
  </si>
  <si>
    <t>31-50 km</t>
  </si>
  <si>
    <t>do 30 km</t>
  </si>
  <si>
    <t>51 km i więcej</t>
  </si>
  <si>
    <t>miejsce dokonywania zakupów</t>
  </si>
  <si>
    <t>Spis map</t>
  </si>
  <si>
    <t xml:space="preserve">Mapa 2. </t>
  </si>
  <si>
    <t xml:space="preserve">Mapa 3. </t>
  </si>
  <si>
    <t>Powrót do spisu map</t>
  </si>
  <si>
    <t>Ruch graniczny oraz wydatki cudzoziemców w Polsce i Polaków za granicą w 1 kwartale 2023 r.</t>
  </si>
  <si>
    <t>Ruch graniczny osób (z Polski i do Polski) według odcinków granic w 1 kwartale 2023 roku</t>
  </si>
  <si>
    <t>Zasięg oddziaływania granicy na podstawie przekroczeń odcinków granic przez cudzoziemców w 1 kwartale 2023 roku</t>
  </si>
  <si>
    <t>Zasięg oddziaływania granicy na podstawie przekroczeń odcinków granic przez Polaków w 1 kwartale 2023 roku</t>
  </si>
  <si>
    <t>Mapa 1. Ruch graniczny osób (z Polski i do Polski) według odcinków granic w 1 kwartale 2023 roku</t>
  </si>
  <si>
    <t>Mapa 2. Zasięg oddziaływania granicy na podstawie przekroczeń odcinków granic przez cudzoziemców w 1 kwartale 2023 roku</t>
  </si>
  <si>
    <t>Mapa 3. Zasięg oddziaływania granicy na podstawie przekroczeń odcinków granic przez Polaków w 1 kwartale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</si>
</sst>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theme="1"/>
      <name val="Fira Sans"/>
      <family val="2"/>
    </font>
    <font>
      <sz val="9.5"/>
      <color rgb="FF000000"/>
      <name val="Fira Sans"/>
      <family val="2"/>
    </font>
    <font>
      <u val="single"/>
      <sz val="9.5"/>
      <name val="Fira Sans"/>
      <family val="2"/>
    </font>
    <font>
      <sz val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 wrapText="1"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0" fontId="4" fillId="3" borderId="2" xfId="0" applyFont="1" applyFill="1" applyBorder="1" applyAlignment="1">
      <alignment horizontal="left" vertical="center" indent="2"/>
    </xf>
    <xf numFmtId="0" fontId="4" fillId="3" borderId="2" xfId="0" applyFont="1" applyFill="1" applyBorder="1" applyAlignment="1">
      <alignment horizontal="left" vertical="center" indent="3"/>
    </xf>
    <xf numFmtId="0" fontId="10" fillId="0" borderId="2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left" vertical="center" indent="3"/>
    </xf>
    <xf numFmtId="0" fontId="10" fillId="4" borderId="2" xfId="0" applyFont="1" applyFill="1" applyBorder="1" applyAlignment="1">
      <alignment horizontal="left" vertical="center" indent="3"/>
    </xf>
    <xf numFmtId="3" fontId="6" fillId="0" borderId="0" xfId="0" applyNumberFormat="1" applyFont="1"/>
    <xf numFmtId="0" fontId="0" fillId="0" borderId="5" xfId="0" applyBorder="1"/>
    <xf numFmtId="164" fontId="0" fillId="0" borderId="6" xfId="0" applyNumberFormat="1" applyBorder="1"/>
    <xf numFmtId="2" fontId="0" fillId="0" borderId="0" xfId="0" applyNumberFormat="1"/>
    <xf numFmtId="2" fontId="0" fillId="0" borderId="5" xfId="0" applyNumberFormat="1" applyBorder="1"/>
    <xf numFmtId="2" fontId="0" fillId="0" borderId="6" xfId="0" applyNumberFormat="1" applyBorder="1"/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5" borderId="8" xfId="0" applyFont="1" applyFill="1" applyBorder="1" applyAlignment="1">
      <alignment horizontal="left" vertical="center" indent="2"/>
    </xf>
    <xf numFmtId="0" fontId="4" fillId="5" borderId="8" xfId="0" applyFont="1" applyFill="1" applyBorder="1" applyAlignment="1">
      <alignment horizontal="left" vertical="center" indent="3"/>
    </xf>
    <xf numFmtId="0" fontId="10" fillId="6" borderId="8" xfId="0" applyFont="1" applyFill="1" applyBorder="1" applyAlignment="1">
      <alignment horizontal="left" vertical="center" indent="2"/>
    </xf>
    <xf numFmtId="3" fontId="8" fillId="6" borderId="1" xfId="0" applyNumberFormat="1" applyFont="1" applyFill="1" applyBorder="1"/>
    <xf numFmtId="165" fontId="8" fillId="6" borderId="1" xfId="0" applyNumberFormat="1" applyFont="1" applyFill="1" applyBorder="1"/>
    <xf numFmtId="3" fontId="8" fillId="0" borderId="9" xfId="0" applyNumberFormat="1" applyFont="1" applyFill="1" applyBorder="1"/>
    <xf numFmtId="3" fontId="0" fillId="0" borderId="1" xfId="0" applyNumberFormat="1" applyBorder="1"/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0" fontId="7" fillId="7" borderId="8" xfId="0" applyFont="1" applyFill="1" applyBorder="1" applyAlignment="1">
      <alignment horizontal="left" vertical="center" indent="3"/>
    </xf>
    <xf numFmtId="3" fontId="8" fillId="7" borderId="1" xfId="0" applyNumberFormat="1" applyFont="1" applyFill="1" applyBorder="1"/>
    <xf numFmtId="165" fontId="8" fillId="7" borderId="1" xfId="0" applyNumberFormat="1" applyFont="1" applyFill="1" applyBorder="1"/>
    <xf numFmtId="0" fontId="7" fillId="8" borderId="8" xfId="0" applyFont="1" applyFill="1" applyBorder="1" applyAlignment="1">
      <alignment horizontal="left" vertical="center" indent="3"/>
    </xf>
    <xf numFmtId="3" fontId="8" fillId="8" borderId="1" xfId="0" applyNumberFormat="1" applyFont="1" applyFill="1" applyBorder="1"/>
    <xf numFmtId="165" fontId="8" fillId="8" borderId="1" xfId="0" applyNumberFormat="1" applyFont="1" applyFill="1" applyBorder="1"/>
    <xf numFmtId="0" fontId="10" fillId="9" borderId="8" xfId="0" applyFont="1" applyFill="1" applyBorder="1" applyAlignment="1">
      <alignment horizontal="left" vertical="center" indent="3"/>
    </xf>
    <xf numFmtId="3" fontId="8" fillId="9" borderId="1" xfId="0" applyNumberFormat="1" applyFont="1" applyFill="1" applyBorder="1"/>
    <xf numFmtId="165" fontId="8" fillId="9" borderId="1" xfId="0" applyNumberFormat="1" applyFont="1" applyFill="1" applyBorder="1"/>
    <xf numFmtId="0" fontId="10" fillId="10" borderId="8" xfId="0" applyFont="1" applyFill="1" applyBorder="1" applyAlignment="1">
      <alignment horizontal="left" vertical="center" indent="3"/>
    </xf>
    <xf numFmtId="3" fontId="8" fillId="10" borderId="1" xfId="0" applyNumberFormat="1" applyFont="1" applyFill="1" applyBorder="1"/>
    <xf numFmtId="165" fontId="8" fillId="1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65" fontId="11" fillId="8" borderId="1" xfId="0" applyNumberFormat="1" applyFont="1" applyFill="1" applyBorder="1"/>
    <xf numFmtId="165" fontId="11" fillId="9" borderId="1" xfId="0" applyNumberFormat="1" applyFont="1" applyFill="1" applyBorder="1"/>
    <xf numFmtId="165" fontId="11" fillId="10" borderId="1" xfId="0" applyNumberFormat="1" applyFont="1" applyFill="1" applyBorder="1"/>
    <xf numFmtId="3" fontId="0" fillId="0" borderId="1" xfId="0" applyNumberFormat="1" applyFill="1" applyBorder="1"/>
    <xf numFmtId="3" fontId="11" fillId="8" borderId="1" xfId="0" applyNumberFormat="1" applyFont="1" applyFill="1" applyBorder="1"/>
    <xf numFmtId="3" fontId="11" fillId="9" borderId="1" xfId="0" applyNumberFormat="1" applyFont="1" applyFill="1" applyBorder="1"/>
    <xf numFmtId="3" fontId="11" fillId="10" borderId="1" xfId="0" applyNumberFormat="1" applyFont="1" applyFill="1" applyBorder="1"/>
    <xf numFmtId="3" fontId="2" fillId="5" borderId="1" xfId="23" applyNumberFormat="1" applyFont="1" applyFill="1" applyBorder="1" applyAlignment="1" applyProtection="1">
      <alignment horizontal="right" vertical="top" wrapText="1"/>
      <protection/>
    </xf>
    <xf numFmtId="3" fontId="0" fillId="7" borderId="1" xfId="0" applyNumberFormat="1" applyFont="1" applyFill="1" applyBorder="1"/>
    <xf numFmtId="3" fontId="12" fillId="8" borderId="1" xfId="0" applyNumberFormat="1" applyFont="1" applyFill="1" applyBorder="1"/>
    <xf numFmtId="3" fontId="12" fillId="9" borderId="1" xfId="0" applyNumberFormat="1" applyFont="1" applyFill="1" applyBorder="1"/>
    <xf numFmtId="3" fontId="12" fillId="10" borderId="1" xfId="0" applyNumberFormat="1" applyFont="1" applyFill="1" applyBorder="1"/>
    <xf numFmtId="3" fontId="5" fillId="5" borderId="1" xfId="23" applyNumberFormat="1" applyFont="1" applyFill="1" applyBorder="1" applyAlignment="1" applyProtection="1">
      <alignment horizontal="right" vertical="top" wrapText="1"/>
      <protection/>
    </xf>
    <xf numFmtId="3" fontId="8" fillId="0" borderId="10" xfId="0" applyNumberFormat="1" applyFont="1" applyFill="1" applyBorder="1"/>
    <xf numFmtId="3" fontId="0" fillId="0" borderId="11" xfId="0" applyNumberFormat="1" applyFont="1" applyFill="1" applyBorder="1"/>
    <xf numFmtId="3" fontId="2" fillId="5" borderId="11" xfId="23" applyNumberFormat="1" applyFont="1" applyFill="1" applyBorder="1" applyAlignment="1" applyProtection="1">
      <alignment horizontal="right" vertical="top" wrapText="1"/>
      <protection/>
    </xf>
    <xf numFmtId="3" fontId="8" fillId="6" borderId="11" xfId="0" applyNumberFormat="1" applyFont="1" applyFill="1" applyBorder="1"/>
    <xf numFmtId="3" fontId="8" fillId="0" borderId="12" xfId="0" applyNumberFormat="1" applyFont="1" applyFill="1" applyBorder="1"/>
    <xf numFmtId="3" fontId="0" fillId="0" borderId="12" xfId="0" applyNumberFormat="1" applyFont="1" applyFill="1" applyBorder="1"/>
    <xf numFmtId="3" fontId="0" fillId="0" borderId="12" xfId="0" applyNumberFormat="1" applyBorder="1"/>
    <xf numFmtId="3" fontId="0" fillId="0" borderId="13" xfId="0" applyNumberFormat="1" applyFont="1" applyFill="1" applyBorder="1"/>
    <xf numFmtId="3" fontId="0" fillId="7" borderId="11" xfId="0" applyNumberFormat="1" applyFont="1" applyFill="1" applyBorder="1"/>
    <xf numFmtId="3" fontId="12" fillId="8" borderId="11" xfId="0" applyNumberFormat="1" applyFont="1" applyFill="1" applyBorder="1"/>
    <xf numFmtId="3" fontId="12" fillId="9" borderId="11" xfId="0" applyNumberFormat="1" applyFont="1" applyFill="1" applyBorder="1"/>
    <xf numFmtId="3" fontId="12" fillId="10" borderId="11" xfId="0" applyNumberFormat="1" applyFont="1" applyFill="1" applyBorder="1"/>
    <xf numFmtId="3" fontId="8" fillId="0" borderId="11" xfId="0" applyNumberFormat="1" applyFont="1" applyFill="1" applyBorder="1"/>
    <xf numFmtId="165" fontId="8" fillId="0" borderId="9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2" fillId="5" borderId="1" xfId="23" applyNumberFormat="1" applyFont="1" applyFill="1" applyBorder="1" applyAlignment="1" applyProtection="1">
      <alignment horizontal="right" vertical="top" wrapText="1"/>
      <protection/>
    </xf>
    <xf numFmtId="165" fontId="5" fillId="5" borderId="1" xfId="23" applyNumberFormat="1" applyFont="1" applyFill="1" applyBorder="1" applyAlignment="1" applyProtection="1">
      <alignment horizontal="right" vertical="top" wrapText="1"/>
      <protection/>
    </xf>
    <xf numFmtId="165" fontId="2" fillId="5" borderId="11" xfId="23" applyNumberFormat="1" applyFont="1" applyFill="1" applyBorder="1" applyAlignment="1" applyProtection="1">
      <alignment horizontal="right" vertical="top" wrapText="1"/>
      <protection/>
    </xf>
    <xf numFmtId="165" fontId="8" fillId="6" borderId="11" xfId="0" applyNumberFormat="1" applyFont="1" applyFill="1" applyBorder="1"/>
    <xf numFmtId="165" fontId="0" fillId="7" borderId="1" xfId="0" applyNumberFormat="1" applyFont="1" applyFill="1" applyBorder="1"/>
    <xf numFmtId="165" fontId="0" fillId="7" borderId="11" xfId="0" applyNumberFormat="1" applyFont="1" applyFill="1" applyBorder="1"/>
    <xf numFmtId="165" fontId="12" fillId="8" borderId="1" xfId="0" applyNumberFormat="1" applyFont="1" applyFill="1" applyBorder="1"/>
    <xf numFmtId="165" fontId="12" fillId="8" borderId="11" xfId="0" applyNumberFormat="1" applyFont="1" applyFill="1" applyBorder="1"/>
    <xf numFmtId="165" fontId="12" fillId="9" borderId="1" xfId="0" applyNumberFormat="1" applyFont="1" applyFill="1" applyBorder="1"/>
    <xf numFmtId="165" fontId="12" fillId="9" borderId="11" xfId="0" applyNumberFormat="1" applyFont="1" applyFill="1" applyBorder="1"/>
    <xf numFmtId="165" fontId="12" fillId="10" borderId="1" xfId="0" applyNumberFormat="1" applyFont="1" applyFill="1" applyBorder="1"/>
    <xf numFmtId="165" fontId="12" fillId="10" borderId="11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0" borderId="11" xfId="0" applyNumberFormat="1" applyFont="1" applyFill="1" applyBorder="1"/>
    <xf numFmtId="165" fontId="8" fillId="0" borderId="12" xfId="0" applyNumberFormat="1" applyFont="1" applyFill="1" applyBorder="1"/>
    <xf numFmtId="165" fontId="0" fillId="0" borderId="12" xfId="0" applyNumberFormat="1" applyFont="1" applyFill="1" applyBorder="1"/>
    <xf numFmtId="165" fontId="0" fillId="0" borderId="12" xfId="0" applyNumberFormat="1" applyBorder="1"/>
    <xf numFmtId="165" fontId="0" fillId="0" borderId="13" xfId="0" applyNumberFormat="1" applyFont="1" applyFill="1" applyBorder="1"/>
    <xf numFmtId="0" fontId="17" fillId="0" borderId="0" xfId="0" applyFont="1"/>
    <xf numFmtId="0" fontId="14" fillId="0" borderId="0" xfId="0" applyFont="1"/>
    <xf numFmtId="0" fontId="17" fillId="0" borderId="0" xfId="0" applyFont="1" applyFill="1"/>
    <xf numFmtId="0" fontId="14" fillId="0" borderId="0" xfId="0" applyFont="1" applyFill="1"/>
    <xf numFmtId="0" fontId="16" fillId="0" borderId="0" xfId="25" applyFont="1" applyFill="1"/>
    <xf numFmtId="0" fontId="19" fillId="0" borderId="0" xfId="25" applyFont="1"/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/>
    <xf numFmtId="166" fontId="14" fillId="11" borderId="0" xfId="0" applyNumberFormat="1" applyFont="1" applyFill="1" applyBorder="1"/>
    <xf numFmtId="2" fontId="15" fillId="0" borderId="0" xfId="0" applyNumberFormat="1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15" fillId="0" borderId="0" xfId="20" applyFont="1" applyFill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166" fontId="18" fillId="0" borderId="0" xfId="0" applyNumberFormat="1" applyFont="1" applyBorder="1" applyAlignment="1">
      <alignment horizontal="right"/>
    </xf>
    <xf numFmtId="166" fontId="15" fillId="0" borderId="0" xfId="0" applyNumberFormat="1" applyFont="1" applyBorder="1" applyAlignment="1">
      <alignment horizontal="right"/>
    </xf>
    <xf numFmtId="0" fontId="0" fillId="0" borderId="0" xfId="0" applyBorder="1"/>
    <xf numFmtId="166" fontId="18" fillId="0" borderId="0" xfId="0" applyNumberFormat="1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right" vertical="center"/>
    </xf>
    <xf numFmtId="166" fontId="0" fillId="0" borderId="0" xfId="0" applyNumberFormat="1"/>
    <xf numFmtId="10" fontId="0" fillId="0" borderId="0" xfId="0" applyNumberFormat="1"/>
    <xf numFmtId="0" fontId="0" fillId="0" borderId="0" xfId="0" applyAlignment="1">
      <alignment vertical="center"/>
    </xf>
    <xf numFmtId="10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10" fontId="14" fillId="0" borderId="0" xfId="0" applyNumberFormat="1" applyFont="1" applyAlignment="1">
      <alignment horizontal="right" vertical="center"/>
    </xf>
    <xf numFmtId="166" fontId="14" fillId="0" borderId="0" xfId="0" applyNumberFormat="1" applyFont="1" applyAlignment="1">
      <alignment horizontal="left" vertical="center" indent="1"/>
    </xf>
    <xf numFmtId="166" fontId="20" fillId="0" borderId="0" xfId="0" applyNumberFormat="1" applyFont="1" applyAlignment="1">
      <alignment horizontal="right"/>
    </xf>
    <xf numFmtId="164" fontId="20" fillId="0" borderId="0" xfId="0" applyNumberFormat="1" applyFont="1"/>
    <xf numFmtId="164" fontId="20" fillId="0" borderId="0" xfId="0" applyNumberFormat="1" applyFont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2" fillId="12" borderId="17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12" fillId="12" borderId="1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8" fillId="0" borderId="0" xfId="0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6" xfId="21"/>
    <cellStyle name="Normalny 5" xfId="22"/>
    <cellStyle name="Normalny 3" xfId="23"/>
    <cellStyle name="Dziesiętny 2" xfId="24"/>
    <cellStyle name="Hiperłącz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 topLeftCell="A1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ColWidth="9.140625" defaultRowHeight="15"/>
  <cols>
    <col min="1" max="1" width="13.00390625" style="0" customWidth="1"/>
    <col min="2" max="2" width="12.7109375" style="0" customWidth="1"/>
    <col min="3" max="3" width="27.140625" style="0" customWidth="1"/>
    <col min="4" max="4" width="13.00390625" style="0" customWidth="1"/>
    <col min="5" max="5" width="11.8515625" style="0" customWidth="1"/>
    <col min="6" max="6" width="13.421875" style="0" customWidth="1"/>
    <col min="7" max="7" width="11.28125" style="0" customWidth="1"/>
    <col min="8" max="8" width="12.57421875" style="0" customWidth="1"/>
    <col min="9" max="10" width="11.28125" style="0" customWidth="1"/>
    <col min="11" max="11" width="10.8515625" style="0" customWidth="1"/>
    <col min="12" max="12" width="11.28125" style="0" customWidth="1"/>
    <col min="13" max="13" width="7.57421875" style="0" customWidth="1"/>
    <col min="15" max="15" width="9.8515625" style="0" bestFit="1" customWidth="1"/>
    <col min="16" max="16" width="27.140625" style="0" customWidth="1"/>
    <col min="17" max="17" width="14.28125" style="0" customWidth="1"/>
    <col min="18" max="18" width="14.8515625" style="0" bestFit="1" customWidth="1"/>
    <col min="19" max="19" width="13.57421875" style="0" bestFit="1" customWidth="1"/>
    <col min="20" max="20" width="12.7109375" style="0" customWidth="1"/>
    <col min="21" max="21" width="12.7109375" style="0" bestFit="1" customWidth="1"/>
    <col min="22" max="22" width="11.8515625" style="0" customWidth="1"/>
    <col min="23" max="23" width="12.57421875" style="0" customWidth="1"/>
    <col min="27" max="27" width="9.57421875" style="0" customWidth="1"/>
    <col min="28" max="28" width="26.140625" style="0" customWidth="1"/>
    <col min="30" max="30" width="10.140625" style="0" customWidth="1"/>
    <col min="32" max="32" width="11.00390625" style="0" customWidth="1"/>
    <col min="34" max="34" width="10.8515625" style="0" customWidth="1"/>
    <col min="35" max="35" width="11.8515625" style="0" customWidth="1"/>
    <col min="38" max="38" width="7.28125" style="0" customWidth="1"/>
    <col min="39" max="39" width="7.140625" style="0" customWidth="1"/>
    <col min="40" max="40" width="29.421875" style="0" customWidth="1"/>
    <col min="41" max="41" width="10.421875" style="0" bestFit="1" customWidth="1"/>
    <col min="53" max="53" width="16.00390625" style="0" customWidth="1"/>
    <col min="54" max="68" width="14.7109375" style="0" customWidth="1"/>
  </cols>
  <sheetData>
    <row r="1" ht="15">
      <c r="A1" t="s">
        <v>24</v>
      </c>
    </row>
    <row r="2" spans="1:47" ht="15">
      <c r="A2" s="164" t="s">
        <v>0</v>
      </c>
      <c r="B2" s="164" t="s">
        <v>1</v>
      </c>
      <c r="C2" s="164" t="s">
        <v>2</v>
      </c>
      <c r="D2" s="158" t="s">
        <v>3</v>
      </c>
      <c r="E2" s="159"/>
      <c r="F2" s="159"/>
      <c r="G2" s="159"/>
      <c r="H2" s="159"/>
      <c r="I2" s="159"/>
      <c r="J2" s="160"/>
      <c r="N2" s="164" t="s">
        <v>0</v>
      </c>
      <c r="O2" s="164" t="s">
        <v>1</v>
      </c>
      <c r="P2" s="164" t="s">
        <v>2</v>
      </c>
      <c r="Q2" s="158" t="s">
        <v>3</v>
      </c>
      <c r="R2" s="159"/>
      <c r="S2" s="159"/>
      <c r="T2" s="159"/>
      <c r="U2" s="159"/>
      <c r="V2" s="159"/>
      <c r="W2" s="160"/>
      <c r="Z2" s="164" t="s">
        <v>0</v>
      </c>
      <c r="AA2" s="164" t="s">
        <v>1</v>
      </c>
      <c r="AB2" s="164" t="s">
        <v>2</v>
      </c>
      <c r="AC2" s="158" t="s">
        <v>3</v>
      </c>
      <c r="AD2" s="159"/>
      <c r="AE2" s="159"/>
      <c r="AF2" s="159"/>
      <c r="AG2" s="159"/>
      <c r="AH2" s="159"/>
      <c r="AI2" s="160"/>
      <c r="AL2" s="164" t="s">
        <v>0</v>
      </c>
      <c r="AM2" s="164" t="s">
        <v>1</v>
      </c>
      <c r="AN2" s="164" t="s">
        <v>2</v>
      </c>
      <c r="AO2" s="158" t="s">
        <v>3</v>
      </c>
      <c r="AP2" s="159"/>
      <c r="AQ2" s="159"/>
      <c r="AR2" s="159"/>
      <c r="AS2" s="159"/>
      <c r="AT2" s="159"/>
      <c r="AU2" s="160"/>
    </row>
    <row r="3" spans="1:55" ht="15">
      <c r="A3" s="165"/>
      <c r="B3" s="165"/>
      <c r="C3" s="165"/>
      <c r="D3" s="157" t="s">
        <v>4</v>
      </c>
      <c r="E3" s="158" t="s">
        <v>5</v>
      </c>
      <c r="F3" s="159"/>
      <c r="G3" s="160"/>
      <c r="H3" s="158" t="s">
        <v>6</v>
      </c>
      <c r="I3" s="159"/>
      <c r="J3" s="160"/>
      <c r="N3" s="165"/>
      <c r="O3" s="165"/>
      <c r="P3" s="165"/>
      <c r="Q3" s="157" t="s">
        <v>4</v>
      </c>
      <c r="R3" s="158" t="s">
        <v>5</v>
      </c>
      <c r="S3" s="159"/>
      <c r="T3" s="160"/>
      <c r="U3" s="158" t="s">
        <v>6</v>
      </c>
      <c r="V3" s="159"/>
      <c r="W3" s="160"/>
      <c r="Z3" s="165"/>
      <c r="AA3" s="165"/>
      <c r="AB3" s="165"/>
      <c r="AC3" s="157" t="s">
        <v>4</v>
      </c>
      <c r="AD3" s="158" t="s">
        <v>5</v>
      </c>
      <c r="AE3" s="159"/>
      <c r="AF3" s="160"/>
      <c r="AG3" s="158" t="s">
        <v>6</v>
      </c>
      <c r="AH3" s="159"/>
      <c r="AI3" s="160"/>
      <c r="AL3" s="165"/>
      <c r="AM3" s="165"/>
      <c r="AN3" s="165"/>
      <c r="AO3" s="157" t="s">
        <v>4</v>
      </c>
      <c r="AP3" s="158" t="s">
        <v>5</v>
      </c>
      <c r="AQ3" s="159"/>
      <c r="AR3" s="160"/>
      <c r="AS3" s="158" t="s">
        <v>6</v>
      </c>
      <c r="AT3" s="159"/>
      <c r="AU3" s="160"/>
      <c r="BC3" s="8"/>
    </row>
    <row r="4" spans="1:47" ht="15">
      <c r="A4" s="165"/>
      <c r="B4" s="165"/>
      <c r="C4" s="165"/>
      <c r="D4" s="157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65"/>
      <c r="O4" s="165"/>
      <c r="P4" s="165"/>
      <c r="Q4" s="157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65"/>
      <c r="AA4" s="165"/>
      <c r="AB4" s="165"/>
      <c r="AC4" s="157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65"/>
      <c r="AM4" s="165"/>
      <c r="AN4" s="165"/>
      <c r="AO4" s="157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47" ht="15.75" thickBot="1">
      <c r="A5" s="166"/>
      <c r="B5" s="166"/>
      <c r="C5" s="166"/>
      <c r="D5" s="161" t="s">
        <v>23</v>
      </c>
      <c r="E5" s="162"/>
      <c r="F5" s="162"/>
      <c r="G5" s="162"/>
      <c r="H5" s="162"/>
      <c r="I5" s="162"/>
      <c r="J5" s="163"/>
      <c r="N5" s="166"/>
      <c r="O5" s="166"/>
      <c r="P5" s="166"/>
      <c r="Q5" s="161" t="s">
        <v>23</v>
      </c>
      <c r="R5" s="162"/>
      <c r="S5" s="162"/>
      <c r="T5" s="162"/>
      <c r="U5" s="162"/>
      <c r="V5" s="162"/>
      <c r="W5" s="163"/>
      <c r="Z5" s="166"/>
      <c r="AA5" s="166"/>
      <c r="AB5" s="166"/>
      <c r="AC5" s="161" t="s">
        <v>23</v>
      </c>
      <c r="AD5" s="162"/>
      <c r="AE5" s="162"/>
      <c r="AF5" s="162"/>
      <c r="AG5" s="162"/>
      <c r="AH5" s="162"/>
      <c r="AI5" s="163"/>
      <c r="AL5" s="166"/>
      <c r="AM5" s="166"/>
      <c r="AN5" s="166"/>
      <c r="AO5" s="161" t="s">
        <v>23</v>
      </c>
      <c r="AP5" s="162"/>
      <c r="AQ5" s="162"/>
      <c r="AR5" s="162"/>
      <c r="AS5" s="162"/>
      <c r="AT5" s="162"/>
      <c r="AU5" s="163"/>
    </row>
    <row r="6" spans="1:47" ht="15">
      <c r="A6" s="136">
        <v>2015</v>
      </c>
      <c r="B6" s="139" t="s">
        <v>22</v>
      </c>
      <c r="C6" s="20" t="s">
        <v>4</v>
      </c>
      <c r="D6" s="28">
        <f>E6+H6</f>
        <v>19512154.465509996</v>
      </c>
      <c r="E6" s="28">
        <f>F6+G6</f>
        <v>7487121.129880036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5921980.335629959</v>
      </c>
      <c r="K6" s="5"/>
      <c r="L6" s="5"/>
      <c r="M6" s="14"/>
      <c r="N6" s="142" t="s">
        <v>27</v>
      </c>
      <c r="O6" s="143"/>
      <c r="P6" s="20" t="s">
        <v>4</v>
      </c>
      <c r="Q6" s="71"/>
      <c r="R6" s="71"/>
      <c r="S6" s="71"/>
      <c r="T6" s="71"/>
      <c r="U6" s="71"/>
      <c r="V6" s="71"/>
      <c r="W6" s="72"/>
      <c r="Z6" s="148">
        <v>2015</v>
      </c>
      <c r="AA6" s="151" t="s">
        <v>25</v>
      </c>
      <c r="AB6" s="3" t="s">
        <v>4</v>
      </c>
      <c r="AD6" s="6">
        <f aca="true" t="shared" si="0" ref="AD6:AF18">E6/$E6*100</f>
        <v>100</v>
      </c>
      <c r="AE6" s="6">
        <f t="shared" si="0"/>
        <v>51.856090234888384</v>
      </c>
      <c r="AF6" s="6">
        <f t="shared" si="0"/>
        <v>48.14390976511161</v>
      </c>
      <c r="AG6" s="6">
        <f aca="true" t="shared" si="1" ref="AG6:AI18">H6/$H6*100</f>
        <v>100</v>
      </c>
      <c r="AH6" s="6">
        <f t="shared" si="1"/>
        <v>50.75289880417016</v>
      </c>
      <c r="AI6" s="6">
        <f t="shared" si="1"/>
        <v>49.24710119582984</v>
      </c>
      <c r="AL6" s="154">
        <v>2015</v>
      </c>
      <c r="AM6" s="151" t="s">
        <v>25</v>
      </c>
      <c r="AN6" s="3" t="s">
        <v>4</v>
      </c>
      <c r="AO6" s="17">
        <f aca="true" t="shared" si="2" ref="AO6:AU18">D6/$D6</f>
        <v>1</v>
      </c>
      <c r="AP6" s="17">
        <f t="shared" si="2"/>
        <v>0.3837157574328552</v>
      </c>
      <c r="AQ6" s="17">
        <f aca="true" t="shared" si="3" ref="AQ6:AU15">F6/$D6</f>
        <v>0.19897998941986686</v>
      </c>
      <c r="AR6" s="17">
        <f t="shared" si="3"/>
        <v>0.18473576801298836</v>
      </c>
      <c r="AS6" s="17">
        <f t="shared" si="3"/>
        <v>0.6162842425671448</v>
      </c>
      <c r="AT6" s="17">
        <f t="shared" si="3"/>
        <v>0.3127821179761495</v>
      </c>
      <c r="AU6" s="17">
        <f t="shared" si="3"/>
        <v>0.30350212459099524</v>
      </c>
    </row>
    <row r="7" spans="1:47" ht="15">
      <c r="A7" s="137"/>
      <c r="B7" s="140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44"/>
      <c r="O7" s="145"/>
      <c r="P7" s="21" t="s">
        <v>10</v>
      </c>
      <c r="Q7" s="31"/>
      <c r="R7" s="31"/>
      <c r="S7" s="31"/>
      <c r="T7" s="31"/>
      <c r="U7" s="31"/>
      <c r="V7" s="31"/>
      <c r="W7" s="73"/>
      <c r="Z7" s="149"/>
      <c r="AA7" s="152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</v>
      </c>
      <c r="AI7" s="6">
        <f t="shared" si="1"/>
        <v>49.83709099532218</v>
      </c>
      <c r="AL7" s="155"/>
      <c r="AM7" s="152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0.08703195471342132</v>
      </c>
      <c r="AR7" s="17">
        <f t="shared" si="3"/>
        <v>0.08639219699254383</v>
      </c>
      <c r="AS7" s="17">
        <f t="shared" si="3"/>
        <v>0.8265758482940349</v>
      </c>
      <c r="AT7" s="17">
        <f t="shared" si="3"/>
        <v>0.4146344906343805</v>
      </c>
      <c r="AU7" s="17">
        <f t="shared" si="3"/>
        <v>0.41194135765965434</v>
      </c>
    </row>
    <row r="8" spans="1:47" ht="15">
      <c r="A8" s="137"/>
      <c r="B8" s="140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44"/>
      <c r="O8" s="145"/>
      <c r="P8" s="23" t="s">
        <v>11</v>
      </c>
      <c r="Q8" s="74"/>
      <c r="R8" s="75"/>
      <c r="S8" s="74"/>
      <c r="T8" s="74"/>
      <c r="U8" s="75"/>
      <c r="V8" s="74"/>
      <c r="W8" s="76"/>
      <c r="Z8" s="149"/>
      <c r="AA8" s="152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</v>
      </c>
      <c r="AI8" s="6">
        <f t="shared" si="1"/>
        <v>49.83709099532218</v>
      </c>
      <c r="AL8" s="155"/>
      <c r="AM8" s="152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0.08703195471342132</v>
      </c>
      <c r="AR8" s="17">
        <f t="shared" si="3"/>
        <v>0.08639219699254383</v>
      </c>
      <c r="AS8" s="17">
        <f t="shared" si="3"/>
        <v>0.8265758482940349</v>
      </c>
      <c r="AT8" s="17">
        <f t="shared" si="3"/>
        <v>0.4146344906343805</v>
      </c>
      <c r="AU8" s="17">
        <f t="shared" si="3"/>
        <v>0.41194135765965434</v>
      </c>
    </row>
    <row r="9" spans="1:47" ht="15">
      <c r="A9" s="137"/>
      <c r="B9" s="140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44"/>
      <c r="O9" s="145"/>
      <c r="P9" s="24" t="s">
        <v>12</v>
      </c>
      <c r="Q9" s="74"/>
      <c r="R9" s="75"/>
      <c r="S9" s="74"/>
      <c r="T9" s="74"/>
      <c r="U9" s="75"/>
      <c r="V9" s="74"/>
      <c r="W9" s="76"/>
      <c r="Z9" s="149"/>
      <c r="AA9" s="152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50.17741916285664</v>
      </c>
      <c r="AI9" s="6">
        <f t="shared" si="1"/>
        <v>49.82258083714336</v>
      </c>
      <c r="AL9" s="155"/>
      <c r="AM9" s="152"/>
      <c r="AN9" s="10" t="s">
        <v>12</v>
      </c>
      <c r="AO9" s="17">
        <f t="shared" si="2"/>
        <v>1</v>
      </c>
      <c r="AP9" s="17">
        <f t="shared" si="2"/>
        <v>0.5413279741048811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47" ht="15">
      <c r="A10" s="137"/>
      <c r="B10" s="140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44"/>
      <c r="O10" s="145"/>
      <c r="P10" s="24" t="s">
        <v>13</v>
      </c>
      <c r="Q10" s="74"/>
      <c r="R10" s="75"/>
      <c r="S10" s="74"/>
      <c r="T10" s="74"/>
      <c r="U10" s="75"/>
      <c r="V10" s="74"/>
      <c r="W10" s="76"/>
      <c r="Z10" s="149"/>
      <c r="AA10" s="152"/>
      <c r="AB10" s="10" t="s">
        <v>13</v>
      </c>
      <c r="AD10" s="6">
        <f t="shared" si="0"/>
        <v>100</v>
      </c>
      <c r="AE10" s="6">
        <f t="shared" si="0"/>
        <v>53.36736568594</v>
      </c>
      <c r="AF10" s="6">
        <f t="shared" si="0"/>
        <v>46.63263431406</v>
      </c>
      <c r="AG10" s="6">
        <f t="shared" si="1"/>
        <v>100</v>
      </c>
      <c r="AH10" s="6">
        <f t="shared" si="1"/>
        <v>48.61202576485996</v>
      </c>
      <c r="AI10" s="6">
        <f t="shared" si="1"/>
        <v>51.38797423514004</v>
      </c>
      <c r="AL10" s="155"/>
      <c r="AM10" s="152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0.054672463095269574</v>
      </c>
      <c r="AR10" s="17">
        <f t="shared" si="3"/>
        <v>0.04777303405932093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47" ht="15">
      <c r="A11" s="137"/>
      <c r="B11" s="140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44"/>
      <c r="O11" s="145"/>
      <c r="P11" s="24" t="s">
        <v>14</v>
      </c>
      <c r="Q11" s="74"/>
      <c r="R11" s="75"/>
      <c r="S11" s="74"/>
      <c r="T11" s="74"/>
      <c r="U11" s="75"/>
      <c r="V11" s="74"/>
      <c r="W11" s="76"/>
      <c r="Z11" s="149"/>
      <c r="AA11" s="152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50.75057678888024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49.26798540714485</v>
      </c>
      <c r="AL11" s="155"/>
      <c r="AM11" s="152"/>
      <c r="AN11" s="10" t="s">
        <v>14</v>
      </c>
      <c r="AO11" s="17">
        <f t="shared" si="2"/>
        <v>1</v>
      </c>
      <c r="AP11" s="17">
        <f t="shared" si="2"/>
        <v>0.09920878885003756</v>
      </c>
      <c r="AQ11" s="17">
        <f t="shared" si="3"/>
        <v>0.048859756283381184</v>
      </c>
      <c r="AR11" s="17">
        <f t="shared" si="3"/>
        <v>0.050349032566656376</v>
      </c>
      <c r="AS11" s="17">
        <f t="shared" si="3"/>
        <v>0.9007912111499624</v>
      </c>
      <c r="AT11" s="17">
        <f t="shared" si="3"/>
        <v>0.4569895286917556</v>
      </c>
      <c r="AU11" s="17">
        <f t="shared" si="3"/>
        <v>0.44380168245820684</v>
      </c>
    </row>
    <row r="12" spans="1:47" ht="15">
      <c r="A12" s="137"/>
      <c r="B12" s="140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aca="true" t="shared" si="4" ref="J12">SUM(J13:J16)</f>
        <v>0</v>
      </c>
      <c r="K12" s="5"/>
      <c r="L12" s="14"/>
      <c r="M12" s="14"/>
      <c r="N12" s="144"/>
      <c r="O12" s="145"/>
      <c r="P12" s="25" t="s">
        <v>15</v>
      </c>
      <c r="Q12" s="27"/>
      <c r="R12" s="27"/>
      <c r="S12" s="27"/>
      <c r="T12" s="27"/>
      <c r="U12" s="27"/>
      <c r="V12" s="27"/>
      <c r="W12" s="77"/>
      <c r="Z12" s="149"/>
      <c r="AA12" s="152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55"/>
      <c r="AM12" s="152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47" ht="15">
      <c r="A13" s="137"/>
      <c r="B13" s="140"/>
      <c r="C13" s="32" t="s">
        <v>16</v>
      </c>
      <c r="D13" s="33">
        <f aca="true" t="shared" si="5" ref="D13:D16">E13+H13</f>
        <v>0</v>
      </c>
      <c r="E13" s="33">
        <f aca="true" t="shared" si="6" ref="E13:E16">F13+G13</f>
        <v>0</v>
      </c>
      <c r="F13" s="53"/>
      <c r="G13" s="53"/>
      <c r="H13" s="33">
        <f aca="true" t="shared" si="7" ref="H13:H14">J13+I13</f>
        <v>0</v>
      </c>
      <c r="I13" s="53"/>
      <c r="J13" s="66"/>
      <c r="K13" s="5"/>
      <c r="L13" s="14"/>
      <c r="M13" s="14"/>
      <c r="N13" s="144"/>
      <c r="O13" s="145"/>
      <c r="P13" s="32" t="s">
        <v>16</v>
      </c>
      <c r="Q13" s="34"/>
      <c r="R13" s="34"/>
      <c r="S13" s="78"/>
      <c r="T13" s="78"/>
      <c r="U13" s="34"/>
      <c r="V13" s="78"/>
      <c r="W13" s="79"/>
      <c r="Z13" s="149"/>
      <c r="AA13" s="152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55"/>
      <c r="AM13" s="152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47" ht="15">
      <c r="A14" s="137"/>
      <c r="B14" s="140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44"/>
      <c r="O14" s="145"/>
      <c r="P14" s="35" t="s">
        <v>17</v>
      </c>
      <c r="Q14" s="37"/>
      <c r="R14" s="37"/>
      <c r="S14" s="80"/>
      <c r="T14" s="80"/>
      <c r="U14" s="45"/>
      <c r="V14" s="80"/>
      <c r="W14" s="81"/>
      <c r="Z14" s="149"/>
      <c r="AA14" s="152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55"/>
      <c r="AM14" s="152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47" ht="15">
      <c r="A15" s="137"/>
      <c r="B15" s="140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44"/>
      <c r="O15" s="145"/>
      <c r="P15" s="38" t="s">
        <v>18</v>
      </c>
      <c r="Q15" s="40"/>
      <c r="R15" s="40"/>
      <c r="S15" s="82"/>
      <c r="T15" s="82"/>
      <c r="U15" s="46"/>
      <c r="V15" s="82"/>
      <c r="W15" s="83"/>
      <c r="Z15" s="149"/>
      <c r="AA15" s="152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55"/>
      <c r="AM15" s="152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47" ht="15">
      <c r="A16" s="137"/>
      <c r="B16" s="140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44"/>
      <c r="O16" s="145"/>
      <c r="P16" s="41" t="s">
        <v>19</v>
      </c>
      <c r="Q16" s="43"/>
      <c r="R16" s="43"/>
      <c r="S16" s="84"/>
      <c r="T16" s="84"/>
      <c r="U16" s="47"/>
      <c r="V16" s="84"/>
      <c r="W16" s="85"/>
      <c r="Z16" s="149"/>
      <c r="AA16" s="152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55"/>
      <c r="AM16" s="152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 ht="15">
      <c r="A17" s="137"/>
      <c r="B17" s="140"/>
      <c r="C17" s="21" t="s">
        <v>20</v>
      </c>
      <c r="D17" s="30">
        <v>683420.9072466078</v>
      </c>
      <c r="E17" s="30">
        <v>371663.9072466078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44"/>
      <c r="O17" s="145"/>
      <c r="P17" s="21" t="s">
        <v>20</v>
      </c>
      <c r="Q17" s="31"/>
      <c r="R17" s="31"/>
      <c r="S17" s="86"/>
      <c r="T17" s="86"/>
      <c r="U17" s="31"/>
      <c r="V17" s="87"/>
      <c r="W17" s="88"/>
      <c r="Z17" s="149"/>
      <c r="AA17" s="152"/>
      <c r="AB17" s="2" t="s">
        <v>20</v>
      </c>
      <c r="AD17" s="6">
        <f t="shared" si="0"/>
        <v>100</v>
      </c>
      <c r="AE17" s="6">
        <f t="shared" si="0"/>
        <v>49.24771989725418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51.47214016044548</v>
      </c>
      <c r="AL17" s="155"/>
      <c r="AM17" s="152"/>
      <c r="AN17" s="2" t="s">
        <v>20</v>
      </c>
      <c r="AO17" s="17">
        <f t="shared" si="2"/>
        <v>1</v>
      </c>
      <c r="AP17" s="17">
        <f t="shared" si="2"/>
        <v>0.5438287054225214</v>
      </c>
      <c r="AQ17" s="17">
        <f t="shared" si="2"/>
        <v>0.2678232375673469</v>
      </c>
      <c r="AR17" s="17">
        <f t="shared" si="2"/>
        <v>0.2760054678551745</v>
      </c>
      <c r="AS17" s="17">
        <f t="shared" si="2"/>
        <v>0.45617129457747857</v>
      </c>
      <c r="AT17" s="17">
        <f t="shared" si="2"/>
        <v>0.2213701664608402</v>
      </c>
      <c r="AU17" s="17">
        <f t="shared" si="2"/>
        <v>0.2348011281166384</v>
      </c>
    </row>
    <row r="18" spans="1:47" ht="15.75" thickBot="1">
      <c r="A18" s="138"/>
      <c r="B18" s="141"/>
      <c r="C18" s="22" t="s">
        <v>21</v>
      </c>
      <c r="D18" s="62">
        <v>8910916.558263388</v>
      </c>
      <c r="E18" s="62">
        <v>5395468.222633429</v>
      </c>
      <c r="F18" s="63">
        <v>2836325.2891059867</v>
      </c>
      <c r="G18" s="63">
        <v>2559142.9335274417</v>
      </c>
      <c r="H18" s="62">
        <v>3515448.335629959</v>
      </c>
      <c r="I18" s="64">
        <v>1839495</v>
      </c>
      <c r="J18" s="65">
        <v>1675953.3356299591</v>
      </c>
      <c r="K18" s="5"/>
      <c r="L18" s="14"/>
      <c r="M18" s="14"/>
      <c r="N18" s="146"/>
      <c r="O18" s="147"/>
      <c r="P18" s="22" t="s">
        <v>21</v>
      </c>
      <c r="Q18" s="89"/>
      <c r="R18" s="89"/>
      <c r="S18" s="90"/>
      <c r="T18" s="90"/>
      <c r="U18" s="89"/>
      <c r="V18" s="91"/>
      <c r="W18" s="92"/>
      <c r="Z18" s="150"/>
      <c r="AA18" s="153"/>
      <c r="AB18" s="4" t="s">
        <v>21</v>
      </c>
      <c r="AC18" s="15"/>
      <c r="AD18" s="16">
        <f t="shared" si="0"/>
        <v>100</v>
      </c>
      <c r="AE18" s="16">
        <f t="shared" si="0"/>
        <v>52.568658957306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52.32604277970046</v>
      </c>
      <c r="AI18" s="16">
        <f t="shared" si="1"/>
        <v>47.67395722029954</v>
      </c>
      <c r="AL18" s="156"/>
      <c r="AM18" s="153"/>
      <c r="AN18" s="4" t="s">
        <v>21</v>
      </c>
      <c r="AO18" s="18">
        <f t="shared" si="2"/>
        <v>1</v>
      </c>
      <c r="AP18" s="19">
        <f t="shared" si="2"/>
        <v>0.605489703259541</v>
      </c>
      <c r="AQ18" s="19">
        <f t="shared" si="2"/>
        <v>0.3182978171281122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23" ht="15">
      <c r="A19" s="124">
        <v>2016</v>
      </c>
      <c r="B19" s="127" t="s">
        <v>22</v>
      </c>
      <c r="C19" s="20" t="s">
        <v>4</v>
      </c>
      <c r="D19" s="28">
        <f>E19+H19</f>
        <v>18488811.815479893</v>
      </c>
      <c r="E19" s="28">
        <f>F19+G19</f>
        <v>7067117.969213897</v>
      </c>
      <c r="F19" s="28">
        <f>F20+F30+F31</f>
        <v>3675530.973336723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</v>
      </c>
      <c r="K19" s="7"/>
      <c r="N19" s="130" t="s">
        <v>26</v>
      </c>
      <c r="O19" s="131"/>
      <c r="P19" s="20" t="s">
        <v>4</v>
      </c>
      <c r="Q19" s="71">
        <f aca="true" t="shared" si="8" ref="Q19:Q31">D19/D6*100</f>
        <v>94.75535799063614</v>
      </c>
      <c r="R19" s="71">
        <f aca="true" t="shared" si="9" ref="R19:R31">E19/E6*100</f>
        <v>94.39032502105562</v>
      </c>
      <c r="S19" s="71">
        <f aca="true" t="shared" si="10" ref="S19:S31">F19/F6*100</f>
        <v>94.66849175703166</v>
      </c>
      <c r="T19" s="71">
        <f aca="true" t="shared" si="11" ref="T19:T31">G19/G6*100</f>
        <v>94.09070998290242</v>
      </c>
      <c r="U19" s="71">
        <f aca="true" t="shared" si="12" ref="U19:U31">H19/H6*100</f>
        <v>94.98263769817353</v>
      </c>
      <c r="V19" s="71">
        <f aca="true" t="shared" si="13" ref="V19:V31">I19/I6*100</f>
        <v>95.21649559627822</v>
      </c>
      <c r="W19" s="72">
        <f aca="true" t="shared" si="14" ref="W19:W31">J19/J6*100</f>
        <v>94.74162927435046</v>
      </c>
    </row>
    <row r="20" spans="1:23" ht="15">
      <c r="A20" s="125"/>
      <c r="B20" s="128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32"/>
      <c r="O20" s="133"/>
      <c r="P20" s="21" t="s">
        <v>10</v>
      </c>
      <c r="Q20" s="31">
        <f t="shared" si="8"/>
        <v>86.34565449231418</v>
      </c>
      <c r="R20" s="31">
        <f t="shared" si="9"/>
        <v>63.87883876001532</v>
      </c>
      <c r="S20" s="31">
        <f t="shared" si="10"/>
        <v>64.13451858099302</v>
      </c>
      <c r="T20" s="31">
        <f t="shared" si="11"/>
        <v>63.62126556040811</v>
      </c>
      <c r="U20" s="31">
        <f t="shared" si="12"/>
        <v>91.0594245207389</v>
      </c>
      <c r="V20" s="31">
        <f t="shared" si="13"/>
        <v>91.32294117918842</v>
      </c>
      <c r="W20" s="73">
        <f t="shared" si="14"/>
        <v>90.79418507969167</v>
      </c>
    </row>
    <row r="21" spans="1:23" ht="15">
      <c r="A21" s="125"/>
      <c r="B21" s="128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32"/>
      <c r="O21" s="133"/>
      <c r="P21" s="23" t="s">
        <v>11</v>
      </c>
      <c r="Q21" s="74">
        <f t="shared" si="8"/>
        <v>86.34565449231418</v>
      </c>
      <c r="R21" s="75">
        <f t="shared" si="9"/>
        <v>63.87883876001532</v>
      </c>
      <c r="S21" s="74">
        <f t="shared" si="10"/>
        <v>64.13451858099302</v>
      </c>
      <c r="T21" s="74">
        <f t="shared" si="11"/>
        <v>63.62126556040811</v>
      </c>
      <c r="U21" s="75">
        <f t="shared" si="12"/>
        <v>91.0594245207389</v>
      </c>
      <c r="V21" s="74">
        <f t="shared" si="13"/>
        <v>91.32294117918842</v>
      </c>
      <c r="W21" s="76">
        <f t="shared" si="14"/>
        <v>90.79418507969167</v>
      </c>
    </row>
    <row r="22" spans="1:23" ht="15">
      <c r="A22" s="125"/>
      <c r="B22" s="128"/>
      <c r="C22" s="24" t="s">
        <v>12</v>
      </c>
      <c r="D22" s="52">
        <f aca="true" t="shared" si="15" ref="D22:D24">E22+H22</f>
        <v>748399</v>
      </c>
      <c r="E22" s="57">
        <f aca="true" t="shared" si="16" ref="E22:E24">F22+G22</f>
        <v>185624</v>
      </c>
      <c r="F22" s="52">
        <v>92604</v>
      </c>
      <c r="G22" s="52">
        <v>93020</v>
      </c>
      <c r="H22" s="57">
        <f aca="true" t="shared" si="17" ref="H22:H24">I22+J22</f>
        <v>562775</v>
      </c>
      <c r="I22" s="52">
        <v>284670</v>
      </c>
      <c r="J22" s="60">
        <v>278105</v>
      </c>
      <c r="K22" s="7"/>
      <c r="N22" s="132"/>
      <c r="O22" s="133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</v>
      </c>
      <c r="V22" s="74">
        <f t="shared" si="13"/>
        <v>75.03143112432493</v>
      </c>
      <c r="W22" s="76">
        <f t="shared" si="14"/>
        <v>73.82312499004561</v>
      </c>
    </row>
    <row r="23" spans="1:23" ht="15">
      <c r="A23" s="125"/>
      <c r="B23" s="128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32"/>
      <c r="O23" s="133"/>
      <c r="P23" s="24" t="s">
        <v>13</v>
      </c>
      <c r="Q23" s="74">
        <f t="shared" si="8"/>
        <v>99.01653111442629</v>
      </c>
      <c r="R23" s="75">
        <f t="shared" si="9"/>
        <v>90.58204946501841</v>
      </c>
      <c r="S23" s="74">
        <f t="shared" si="10"/>
        <v>88.40665240448848</v>
      </c>
      <c r="T23" s="74">
        <f t="shared" si="11"/>
        <v>93.0716195300408</v>
      </c>
      <c r="U23" s="75">
        <f t="shared" si="12"/>
        <v>99.97922994004142</v>
      </c>
      <c r="V23" s="74">
        <f t="shared" si="13"/>
        <v>100.16648829857382</v>
      </c>
      <c r="W23" s="76">
        <f t="shared" si="14"/>
        <v>99.80208716908868</v>
      </c>
    </row>
    <row r="24" spans="1:23" ht="15">
      <c r="A24" s="125"/>
      <c r="B24" s="128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32"/>
      <c r="O24" s="133"/>
      <c r="P24" s="24" t="s">
        <v>14</v>
      </c>
      <c r="Q24" s="74">
        <f t="shared" si="8"/>
        <v>92.84229836139859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90.0865922167762</v>
      </c>
      <c r="V24" s="74">
        <f t="shared" si="13"/>
        <v>90.4424646621915</v>
      </c>
      <c r="W24" s="76">
        <f t="shared" si="14"/>
        <v>89.72014479773101</v>
      </c>
    </row>
    <row r="25" spans="1:23" ht="15">
      <c r="A25" s="125"/>
      <c r="B25" s="128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aca="true" t="shared" si="18" ref="J25">SUM(J26:J29)</f>
        <v>0</v>
      </c>
      <c r="N25" s="132"/>
      <c r="O25" s="133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23" ht="15">
      <c r="A26" s="125"/>
      <c r="B26" s="128"/>
      <c r="C26" s="32" t="s">
        <v>16</v>
      </c>
      <c r="D26" s="33">
        <f aca="true" t="shared" si="19" ref="D26:D31">E26+H26</f>
        <v>0</v>
      </c>
      <c r="E26" s="33">
        <f aca="true" t="shared" si="20" ref="E26:E29">F26+G26</f>
        <v>0</v>
      </c>
      <c r="F26" s="53"/>
      <c r="G26" s="53"/>
      <c r="H26" s="33">
        <f aca="true" t="shared" si="21" ref="H26:H31">J26+I26</f>
        <v>0</v>
      </c>
      <c r="I26" s="53"/>
      <c r="J26" s="66"/>
      <c r="N26" s="132"/>
      <c r="O26" s="133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23" ht="15">
      <c r="A27" s="125"/>
      <c r="B27" s="128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32"/>
      <c r="O27" s="133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23" ht="15">
      <c r="A28" s="125"/>
      <c r="B28" s="128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32"/>
      <c r="O28" s="133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23" ht="15">
      <c r="A29" s="125"/>
      <c r="B29" s="128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32"/>
      <c r="O29" s="133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23" ht="15">
      <c r="A30" s="125"/>
      <c r="B30" s="128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32"/>
      <c r="O30" s="133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23" ht="15.75" thickBot="1">
      <c r="A31" s="126"/>
      <c r="B31" s="129"/>
      <c r="C31" s="22" t="s">
        <v>21</v>
      </c>
      <c r="D31" s="62">
        <f t="shared" si="19"/>
        <v>9215223.815479893</v>
      </c>
      <c r="E31" s="62">
        <f aca="true" t="shared" si="22" ref="E31">F31+G31</f>
        <v>5582502.969213897</v>
      </c>
      <c r="F31" s="63">
        <v>2933317.973336723</v>
      </c>
      <c r="G31" s="63">
        <v>2649184.9958771747</v>
      </c>
      <c r="H31" s="62">
        <f t="shared" si="21"/>
        <v>3632720.846265996</v>
      </c>
      <c r="I31" s="64">
        <v>1899666.1909835255</v>
      </c>
      <c r="J31" s="65">
        <v>1733054.6552824706</v>
      </c>
      <c r="N31" s="134"/>
      <c r="O31" s="135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</v>
      </c>
      <c r="U31" s="89">
        <f t="shared" si="12"/>
        <v>103.33591904757779</v>
      </c>
      <c r="V31" s="91">
        <f t="shared" si="13"/>
        <v>103.2710711898388</v>
      </c>
      <c r="W31" s="92">
        <f t="shared" si="14"/>
        <v>103.4070948419962</v>
      </c>
    </row>
  </sheetData>
  <mergeCells count="42"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Z6:Z18"/>
    <mergeCell ref="AA6:AA18"/>
    <mergeCell ref="AL6:AL18"/>
    <mergeCell ref="AM6:AM18"/>
    <mergeCell ref="AO3:AO4"/>
    <mergeCell ref="A19:A31"/>
    <mergeCell ref="B19:B31"/>
    <mergeCell ref="N19:O31"/>
    <mergeCell ref="A6:A18"/>
    <mergeCell ref="B6:B18"/>
    <mergeCell ref="N6:O18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abSelected="1" workbookViewId="0" topLeftCell="A1">
      <selection activeCell="A8" sqref="A8"/>
    </sheetView>
  </sheetViews>
  <sheetFormatPr defaultColWidth="9.140625" defaultRowHeight="15"/>
  <sheetData>
    <row r="1" spans="1:3" ht="15">
      <c r="A1" s="95" t="s">
        <v>41</v>
      </c>
      <c r="B1" s="96"/>
      <c r="C1" s="96"/>
    </row>
    <row r="2" spans="1:3" ht="15">
      <c r="A2" s="96"/>
      <c r="B2" s="96"/>
      <c r="C2" s="96"/>
    </row>
    <row r="3" spans="1:3" ht="15">
      <c r="A3" s="95" t="s">
        <v>37</v>
      </c>
      <c r="B3" s="96"/>
      <c r="C3" s="96"/>
    </row>
    <row r="4" spans="1:3" ht="15">
      <c r="A4" s="96"/>
      <c r="B4" s="96"/>
      <c r="C4" s="96"/>
    </row>
    <row r="5" spans="1:3" ht="15">
      <c r="A5" s="96" t="s">
        <v>31</v>
      </c>
      <c r="B5" s="96"/>
      <c r="C5" s="97" t="s">
        <v>42</v>
      </c>
    </row>
    <row r="6" spans="1:3" ht="15">
      <c r="A6" s="96" t="s">
        <v>38</v>
      </c>
      <c r="B6" s="96"/>
      <c r="C6" s="97" t="s">
        <v>43</v>
      </c>
    </row>
    <row r="7" spans="1:3" ht="15">
      <c r="A7" s="96" t="s">
        <v>39</v>
      </c>
      <c r="B7" s="96"/>
      <c r="C7" s="97" t="s">
        <v>44</v>
      </c>
    </row>
  </sheetData>
  <hyperlinks>
    <hyperlink ref="C5" location="'Mapa 1'!A1" display="Stopa bezrobocia rejestrowanego według powiatów w 2021 r. (stan w końcu lutego)"/>
    <hyperlink ref="C6" location="'Mapa 2'!A1" display="Mieszkania oddane do użytkowania według powiatów w okresie styczeń-luty 2021 r."/>
    <hyperlink ref="C7" location="'Mapa 3'!A1" display="Podmioty gospodarki narodowej z zawieszoną działalnością w lutym 2021 r.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5"/>
  <sheetViews>
    <sheetView workbookViewId="0" topLeftCell="A1">
      <selection activeCell="A17" sqref="A17"/>
    </sheetView>
  </sheetViews>
  <sheetFormatPr defaultColWidth="9.140625" defaultRowHeight="15"/>
  <cols>
    <col min="1" max="1" width="16.421875" style="0" customWidth="1"/>
    <col min="2" max="4" width="16.28125" style="0" customWidth="1"/>
    <col min="6" max="6" width="12.140625" style="0" bestFit="1" customWidth="1"/>
  </cols>
  <sheetData>
    <row r="1" ht="15">
      <c r="A1" s="93" t="s">
        <v>45</v>
      </c>
    </row>
    <row r="2" ht="15">
      <c r="F2" s="98" t="s">
        <v>40</v>
      </c>
    </row>
    <row r="3" spans="1:4" ht="15">
      <c r="A3" s="167" t="s">
        <v>2</v>
      </c>
      <c r="B3" s="168" t="s">
        <v>30</v>
      </c>
      <c r="C3" s="169" t="s">
        <v>29</v>
      </c>
      <c r="D3" s="169"/>
    </row>
    <row r="4" spans="1:4" ht="23.25" customHeight="1">
      <c r="A4" s="167"/>
      <c r="B4" s="168"/>
      <c r="C4" s="99" t="s">
        <v>5</v>
      </c>
      <c r="D4" s="99" t="s">
        <v>6</v>
      </c>
    </row>
    <row r="5" spans="1:4" ht="15" customHeight="1">
      <c r="A5" s="104" t="s">
        <v>4</v>
      </c>
      <c r="B5" s="100">
        <v>1</v>
      </c>
      <c r="C5" s="101"/>
      <c r="D5" s="101"/>
    </row>
    <row r="6" spans="1:7" ht="15.75" customHeight="1">
      <c r="A6" s="102" t="s">
        <v>12</v>
      </c>
      <c r="B6" s="100">
        <v>0.002</v>
      </c>
      <c r="C6" s="100">
        <v>0.19699999999999998</v>
      </c>
      <c r="D6" s="100">
        <v>0.8029999999999999</v>
      </c>
      <c r="E6" s="114"/>
      <c r="F6" s="114"/>
      <c r="G6" s="114"/>
    </row>
    <row r="7" spans="1:7" ht="15.75" customHeight="1">
      <c r="A7" s="102" t="s">
        <v>13</v>
      </c>
      <c r="B7" s="100">
        <v>0.013000000000000001</v>
      </c>
      <c r="C7" s="100">
        <v>0.055</v>
      </c>
      <c r="D7" s="100">
        <v>0.945</v>
      </c>
      <c r="E7" s="114"/>
      <c r="F7" s="114"/>
      <c r="G7" s="114"/>
    </row>
    <row r="8" spans="1:7" ht="15.75" customHeight="1">
      <c r="A8" s="102" t="s">
        <v>14</v>
      </c>
      <c r="B8" s="100">
        <v>0.064</v>
      </c>
      <c r="C8" s="100">
        <v>0.027999999999999997</v>
      </c>
      <c r="D8" s="100">
        <v>0.972</v>
      </c>
      <c r="E8" s="114"/>
      <c r="F8" s="114"/>
      <c r="G8" s="114"/>
    </row>
    <row r="9" spans="1:7" ht="15.75" customHeight="1">
      <c r="A9" s="102" t="s">
        <v>16</v>
      </c>
      <c r="B9" s="100">
        <v>0.028999999999999998</v>
      </c>
      <c r="C9" s="100">
        <v>0.332</v>
      </c>
      <c r="D9" s="100">
        <v>0.6679999999999999</v>
      </c>
      <c r="E9" s="114"/>
      <c r="F9" s="114"/>
      <c r="G9" s="114"/>
    </row>
    <row r="10" spans="1:7" ht="15.75" customHeight="1">
      <c r="A10" s="102" t="s">
        <v>17</v>
      </c>
      <c r="B10" s="100">
        <v>0.098</v>
      </c>
      <c r="C10" s="100">
        <v>0.48</v>
      </c>
      <c r="D10" s="100">
        <v>0.52</v>
      </c>
      <c r="E10" s="114"/>
      <c r="F10" s="114"/>
      <c r="G10" s="114"/>
    </row>
    <row r="11" spans="1:7" ht="15.75" customHeight="1">
      <c r="A11" s="102" t="s">
        <v>18</v>
      </c>
      <c r="B11" s="100">
        <v>0.198</v>
      </c>
      <c r="C11" s="100">
        <v>0.495</v>
      </c>
      <c r="D11" s="100">
        <v>0.505</v>
      </c>
      <c r="E11" s="114"/>
      <c r="F11" s="114"/>
      <c r="G11" s="114"/>
    </row>
    <row r="12" spans="1:7" ht="15.75" customHeight="1">
      <c r="A12" s="102" t="s">
        <v>19</v>
      </c>
      <c r="B12" s="100">
        <v>0.44299999999999995</v>
      </c>
      <c r="C12" s="100">
        <v>0.406</v>
      </c>
      <c r="D12" s="100">
        <v>0.594</v>
      </c>
      <c r="E12" s="114"/>
      <c r="F12" s="114"/>
      <c r="G12" s="114"/>
    </row>
    <row r="13" spans="1:7" ht="15.75" customHeight="1">
      <c r="A13" s="103" t="s">
        <v>20</v>
      </c>
      <c r="B13" s="100">
        <v>0.005</v>
      </c>
      <c r="C13" s="100">
        <v>0.621</v>
      </c>
      <c r="D13" s="100">
        <v>0.379</v>
      </c>
      <c r="E13" s="114"/>
      <c r="F13" s="114"/>
      <c r="G13" s="114"/>
    </row>
    <row r="14" spans="1:7" ht="15.75" customHeight="1">
      <c r="A14" s="103" t="s">
        <v>28</v>
      </c>
      <c r="B14" s="100">
        <v>0.14800000000000002</v>
      </c>
      <c r="C14" s="100">
        <v>0.598</v>
      </c>
      <c r="D14" s="100">
        <v>0.402</v>
      </c>
      <c r="E14" s="114"/>
      <c r="F14" s="114"/>
      <c r="G14" s="114"/>
    </row>
    <row r="15" spans="2:4" ht="15">
      <c r="B15" s="114"/>
      <c r="C15" s="114"/>
      <c r="D15" s="114"/>
    </row>
  </sheetData>
  <mergeCells count="3">
    <mergeCell ref="A3:A4"/>
    <mergeCell ref="B3:B4"/>
    <mergeCell ref="C3:D3"/>
  </mergeCells>
  <hyperlinks>
    <hyperlink ref="F2" location="'Spis map'!A1" display="Powrót do spisu map"/>
  </hyperlinks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workbookViewId="0" topLeftCell="A1">
      <selection activeCell="A23" sqref="A23"/>
    </sheetView>
  </sheetViews>
  <sheetFormatPr defaultColWidth="9.140625" defaultRowHeight="15"/>
  <cols>
    <col min="1" max="1" width="13.140625" style="0" customWidth="1"/>
    <col min="2" max="4" width="13.7109375" style="0" customWidth="1"/>
    <col min="7" max="9" width="10.28125" style="0" bestFit="1" customWidth="1"/>
  </cols>
  <sheetData>
    <row r="1" ht="15">
      <c r="A1" s="93" t="s">
        <v>46</v>
      </c>
    </row>
    <row r="2" spans="1:9" ht="15">
      <c r="A2" s="93"/>
      <c r="B2" s="94"/>
      <c r="C2" s="94"/>
      <c r="D2" s="94"/>
      <c r="I2" s="98" t="s">
        <v>40</v>
      </c>
    </row>
    <row r="3" spans="1:7" ht="15">
      <c r="A3" s="105" t="s">
        <v>32</v>
      </c>
      <c r="B3" s="105"/>
      <c r="C3" s="105"/>
      <c r="D3" s="105"/>
      <c r="F3" s="170"/>
      <c r="G3" s="170"/>
    </row>
    <row r="4" spans="1:9" ht="15">
      <c r="A4" s="105" t="s">
        <v>2</v>
      </c>
      <c r="B4" s="106" t="s">
        <v>34</v>
      </c>
      <c r="C4" s="106" t="s">
        <v>33</v>
      </c>
      <c r="D4" s="107" t="s">
        <v>35</v>
      </c>
      <c r="F4" s="117"/>
      <c r="G4" s="118"/>
      <c r="H4" s="118"/>
      <c r="I4" s="118"/>
    </row>
    <row r="5" spans="1:11" ht="15">
      <c r="A5" s="102" t="s">
        <v>12</v>
      </c>
      <c r="B5" s="108">
        <v>0.029</v>
      </c>
      <c r="C5" s="108">
        <v>0.226</v>
      </c>
      <c r="D5" s="108">
        <v>0.745</v>
      </c>
      <c r="F5" s="120"/>
      <c r="G5" s="116"/>
      <c r="H5" s="116"/>
      <c r="I5" s="116"/>
      <c r="K5" s="114"/>
    </row>
    <row r="6" spans="1:11" ht="15">
      <c r="A6" s="102" t="s">
        <v>13</v>
      </c>
      <c r="B6" s="108">
        <v>0.395</v>
      </c>
      <c r="C6" s="108">
        <v>0.173</v>
      </c>
      <c r="D6" s="108">
        <v>0.432</v>
      </c>
      <c r="F6" s="120"/>
      <c r="G6" s="116"/>
      <c r="H6" s="116"/>
      <c r="I6" s="116"/>
      <c r="K6" s="114"/>
    </row>
    <row r="7" spans="1:11" ht="15">
      <c r="A7" s="102" t="s">
        <v>14</v>
      </c>
      <c r="B7" s="109">
        <v>0.363</v>
      </c>
      <c r="C7" s="109">
        <v>0.193</v>
      </c>
      <c r="D7" s="109">
        <v>0.444</v>
      </c>
      <c r="F7" s="120"/>
      <c r="G7" s="119"/>
      <c r="H7" s="119"/>
      <c r="I7" s="119"/>
      <c r="K7" s="114"/>
    </row>
    <row r="8" spans="1:11" ht="15">
      <c r="A8" s="102" t="s">
        <v>16</v>
      </c>
      <c r="B8" s="109">
        <v>0.236</v>
      </c>
      <c r="C8" s="109">
        <v>0.308</v>
      </c>
      <c r="D8" s="109">
        <v>0.456</v>
      </c>
      <c r="F8" s="120"/>
      <c r="G8" s="119"/>
      <c r="H8" s="119"/>
      <c r="I8" s="119"/>
      <c r="K8" s="114"/>
    </row>
    <row r="9" spans="1:11" ht="15">
      <c r="A9" s="102" t="s">
        <v>17</v>
      </c>
      <c r="B9" s="109">
        <v>0.315</v>
      </c>
      <c r="C9" s="109">
        <v>0.32</v>
      </c>
      <c r="D9" s="109">
        <v>0.365</v>
      </c>
      <c r="F9" s="120"/>
      <c r="G9" s="119"/>
      <c r="H9" s="119"/>
      <c r="I9" s="119"/>
      <c r="K9" s="114"/>
    </row>
    <row r="10" spans="1:11" ht="15">
      <c r="A10" s="102" t="s">
        <v>18</v>
      </c>
      <c r="B10" s="109">
        <v>0.727</v>
      </c>
      <c r="C10" s="109">
        <v>0.127</v>
      </c>
      <c r="D10" s="109">
        <v>0.146</v>
      </c>
      <c r="F10" s="120"/>
      <c r="G10" s="119"/>
      <c r="H10" s="119"/>
      <c r="I10" s="119"/>
      <c r="K10" s="114"/>
    </row>
    <row r="11" spans="1:11" ht="15">
      <c r="A11" s="102" t="s">
        <v>19</v>
      </c>
      <c r="B11" s="108">
        <v>0.575</v>
      </c>
      <c r="C11" s="108">
        <v>0.175</v>
      </c>
      <c r="D11" s="108">
        <v>0.25</v>
      </c>
      <c r="F11" s="120"/>
      <c r="G11" s="116"/>
      <c r="H11" s="116"/>
      <c r="I11" s="116"/>
      <c r="K11" s="114"/>
    </row>
    <row r="12" spans="1:11" ht="15">
      <c r="A12" s="110"/>
      <c r="B12" s="110"/>
      <c r="C12" s="110"/>
      <c r="D12" s="110"/>
      <c r="F12" s="120"/>
      <c r="K12" s="114"/>
    </row>
    <row r="13" spans="1:11" ht="15">
      <c r="A13" s="105" t="s">
        <v>36</v>
      </c>
      <c r="B13" s="105"/>
      <c r="C13" s="105"/>
      <c r="D13" s="105"/>
      <c r="F13" s="120"/>
      <c r="G13" s="117"/>
      <c r="H13" s="117"/>
      <c r="K13" s="114"/>
    </row>
    <row r="14" spans="1:11" ht="15">
      <c r="A14" s="105" t="s">
        <v>2</v>
      </c>
      <c r="B14" s="106" t="s">
        <v>34</v>
      </c>
      <c r="C14" s="106" t="s">
        <v>33</v>
      </c>
      <c r="D14" s="107" t="s">
        <v>35</v>
      </c>
      <c r="F14" s="120"/>
      <c r="G14" s="118"/>
      <c r="H14" s="118"/>
      <c r="I14" s="118"/>
      <c r="K14" s="114"/>
    </row>
    <row r="15" spans="1:11" ht="15">
      <c r="A15" s="102" t="s">
        <v>12</v>
      </c>
      <c r="B15" s="111">
        <v>0.062</v>
      </c>
      <c r="C15" s="111">
        <v>0.072</v>
      </c>
      <c r="D15" s="111">
        <v>0.866</v>
      </c>
      <c r="F15" s="122"/>
      <c r="G15" s="122"/>
      <c r="H15" s="122"/>
      <c r="I15" s="116"/>
      <c r="K15" s="114"/>
    </row>
    <row r="16" spans="1:11" ht="15">
      <c r="A16" s="102" t="s">
        <v>13</v>
      </c>
      <c r="B16" s="111">
        <v>0.139</v>
      </c>
      <c r="C16" s="111">
        <v>0.419</v>
      </c>
      <c r="D16" s="111">
        <v>0.442</v>
      </c>
      <c r="F16" s="122"/>
      <c r="G16" s="122"/>
      <c r="H16" s="122"/>
      <c r="I16" s="116"/>
      <c r="K16" s="114"/>
    </row>
    <row r="17" spans="1:11" ht="15">
      <c r="A17" s="102" t="s">
        <v>14</v>
      </c>
      <c r="B17" s="112">
        <v>0.518</v>
      </c>
      <c r="C17" s="112">
        <v>0.166</v>
      </c>
      <c r="D17" s="112">
        <v>0.316</v>
      </c>
      <c r="F17" s="122"/>
      <c r="G17" s="122"/>
      <c r="H17" s="122"/>
      <c r="I17" s="116"/>
      <c r="K17" s="114"/>
    </row>
    <row r="18" spans="1:11" ht="15">
      <c r="A18" s="102" t="s">
        <v>16</v>
      </c>
      <c r="B18" s="112">
        <v>0.777</v>
      </c>
      <c r="C18" s="112">
        <v>0.09</v>
      </c>
      <c r="D18" s="112">
        <v>0.133</v>
      </c>
      <c r="F18" s="122"/>
      <c r="G18" s="122"/>
      <c r="H18" s="122"/>
      <c r="I18" s="116"/>
      <c r="K18" s="114"/>
    </row>
    <row r="19" spans="1:11" ht="15">
      <c r="A19" s="102" t="s">
        <v>17</v>
      </c>
      <c r="B19" s="112">
        <v>0.547</v>
      </c>
      <c r="C19" s="112">
        <v>0.342</v>
      </c>
      <c r="D19" s="112">
        <v>0.111</v>
      </c>
      <c r="F19" s="122"/>
      <c r="G19" s="122"/>
      <c r="H19" s="122"/>
      <c r="I19" s="116"/>
      <c r="K19" s="114"/>
    </row>
    <row r="20" spans="1:11" ht="15">
      <c r="A20" s="102" t="s">
        <v>18</v>
      </c>
      <c r="B20" s="112">
        <v>0.845</v>
      </c>
      <c r="C20" s="112">
        <v>0.052</v>
      </c>
      <c r="D20" s="112">
        <v>0.103</v>
      </c>
      <c r="F20" s="122"/>
      <c r="G20" s="122"/>
      <c r="H20" s="122"/>
      <c r="I20" s="116"/>
      <c r="K20" s="114"/>
    </row>
    <row r="21" spans="1:11" ht="15">
      <c r="A21" s="102" t="s">
        <v>19</v>
      </c>
      <c r="B21" s="111">
        <v>0.809</v>
      </c>
      <c r="C21" s="111">
        <v>0.034</v>
      </c>
      <c r="D21" s="111">
        <v>0.157</v>
      </c>
      <c r="F21" s="122"/>
      <c r="G21" s="122"/>
      <c r="H21" s="122"/>
      <c r="I21" s="116"/>
      <c r="K21" s="114"/>
    </row>
    <row r="22" ht="15">
      <c r="F22" s="115"/>
    </row>
    <row r="24" ht="15">
      <c r="A24" s="115"/>
    </row>
  </sheetData>
  <mergeCells count="1">
    <mergeCell ref="F3:G3"/>
  </mergeCells>
  <hyperlinks>
    <hyperlink ref="I2" location="'Spis map'!A1" display="Powrót do spisu map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workbookViewId="0" topLeftCell="A1">
      <selection activeCell="A23" sqref="A23"/>
    </sheetView>
  </sheetViews>
  <sheetFormatPr defaultColWidth="9.140625" defaultRowHeight="15"/>
  <cols>
    <col min="1" max="1" width="13.140625" style="0" customWidth="1"/>
    <col min="2" max="4" width="13.7109375" style="0" customWidth="1"/>
    <col min="6" max="8" width="10.28125" style="0" bestFit="1" customWidth="1"/>
  </cols>
  <sheetData>
    <row r="1" ht="15">
      <c r="A1" s="93" t="s">
        <v>47</v>
      </c>
    </row>
    <row r="2" ht="15">
      <c r="I2" s="98" t="s">
        <v>40</v>
      </c>
    </row>
    <row r="3" spans="1:4" ht="15">
      <c r="A3" s="105" t="s">
        <v>32</v>
      </c>
      <c r="B3" s="105"/>
      <c r="C3" s="105"/>
      <c r="D3" s="105"/>
    </row>
    <row r="4" spans="1:10" ht="15">
      <c r="A4" s="105" t="s">
        <v>2</v>
      </c>
      <c r="B4" s="106" t="s">
        <v>34</v>
      </c>
      <c r="C4" s="106" t="s">
        <v>33</v>
      </c>
      <c r="D4" s="107" t="s">
        <v>35</v>
      </c>
      <c r="G4" s="117"/>
      <c r="H4" s="118"/>
      <c r="I4" s="118"/>
      <c r="J4" s="118"/>
    </row>
    <row r="5" spans="1:10" ht="15">
      <c r="A5" s="102" t="s">
        <v>12</v>
      </c>
      <c r="B5" s="108">
        <v>0.175</v>
      </c>
      <c r="C5" s="108">
        <v>0.353</v>
      </c>
      <c r="D5" s="108">
        <v>0.472</v>
      </c>
      <c r="E5" s="113"/>
      <c r="F5" s="123"/>
      <c r="G5" s="123"/>
      <c r="H5" s="123"/>
      <c r="I5" s="116"/>
      <c r="J5" s="116"/>
    </row>
    <row r="6" spans="1:10" ht="15">
      <c r="A6" s="102" t="s">
        <v>13</v>
      </c>
      <c r="B6" s="108">
        <v>0.686</v>
      </c>
      <c r="C6" s="108">
        <v>0.16</v>
      </c>
      <c r="D6" s="108">
        <v>0.154</v>
      </c>
      <c r="E6" s="113"/>
      <c r="F6" s="123"/>
      <c r="G6" s="123"/>
      <c r="H6" s="123"/>
      <c r="I6" s="116"/>
      <c r="J6" s="116"/>
    </row>
    <row r="7" spans="1:10" ht="15">
      <c r="A7" s="102" t="s">
        <v>14</v>
      </c>
      <c r="B7" s="109">
        <v>0.686</v>
      </c>
      <c r="C7" s="109">
        <v>0.152</v>
      </c>
      <c r="D7" s="109">
        <v>0.162</v>
      </c>
      <c r="E7" s="113"/>
      <c r="F7" s="123"/>
      <c r="G7" s="123"/>
      <c r="H7" s="123"/>
      <c r="I7" s="119"/>
      <c r="J7" s="116"/>
    </row>
    <row r="8" spans="1:10" ht="15">
      <c r="A8" s="102" t="s">
        <v>16</v>
      </c>
      <c r="B8" s="109">
        <v>0.644</v>
      </c>
      <c r="C8" s="109">
        <v>0.112</v>
      </c>
      <c r="D8" s="109">
        <v>0.244</v>
      </c>
      <c r="E8" s="113"/>
      <c r="F8" s="123"/>
      <c r="G8" s="123"/>
      <c r="H8" s="123"/>
      <c r="I8" s="119"/>
      <c r="J8" s="116"/>
    </row>
    <row r="9" spans="1:10" ht="15">
      <c r="A9" s="102" t="s">
        <v>17</v>
      </c>
      <c r="B9" s="109">
        <v>0.251</v>
      </c>
      <c r="C9" s="109">
        <v>0.216</v>
      </c>
      <c r="D9" s="109">
        <v>0.533</v>
      </c>
      <c r="E9" s="113"/>
      <c r="F9" s="123"/>
      <c r="G9" s="123"/>
      <c r="H9" s="123"/>
      <c r="I9" s="119"/>
      <c r="J9" s="116"/>
    </row>
    <row r="10" spans="1:10" ht="15">
      <c r="A10" s="102" t="s">
        <v>18</v>
      </c>
      <c r="B10" s="109">
        <v>0.723</v>
      </c>
      <c r="C10" s="109">
        <v>0.112</v>
      </c>
      <c r="D10" s="109">
        <v>0.165</v>
      </c>
      <c r="E10" s="113"/>
      <c r="F10" s="123"/>
      <c r="G10" s="123"/>
      <c r="H10" s="123"/>
      <c r="I10" s="119"/>
      <c r="J10" s="116"/>
    </row>
    <row r="11" spans="1:10" ht="15">
      <c r="A11" s="102" t="s">
        <v>19</v>
      </c>
      <c r="B11" s="108">
        <v>0.638</v>
      </c>
      <c r="C11" s="108">
        <v>0.109</v>
      </c>
      <c r="D11" s="108">
        <v>0.253</v>
      </c>
      <c r="E11" s="113"/>
      <c r="F11" s="123"/>
      <c r="G11" s="123"/>
      <c r="H11" s="123"/>
      <c r="I11" s="116"/>
      <c r="J11" s="116"/>
    </row>
    <row r="12" spans="1:10" ht="15">
      <c r="A12" s="110"/>
      <c r="B12" s="110"/>
      <c r="C12" s="110"/>
      <c r="D12" s="110"/>
      <c r="E12" s="113"/>
      <c r="F12" s="121"/>
      <c r="J12" s="116"/>
    </row>
    <row r="13" spans="1:10" ht="15">
      <c r="A13" s="105" t="s">
        <v>36</v>
      </c>
      <c r="B13" s="105"/>
      <c r="C13" s="105"/>
      <c r="D13" s="105"/>
      <c r="E13" s="113"/>
      <c r="F13" s="121"/>
      <c r="G13" s="117"/>
      <c r="H13" s="117"/>
      <c r="I13" s="117"/>
      <c r="J13" s="116"/>
    </row>
    <row r="14" spans="1:10" ht="15">
      <c r="A14" s="105" t="s">
        <v>2</v>
      </c>
      <c r="B14" s="106" t="s">
        <v>34</v>
      </c>
      <c r="C14" s="106" t="s">
        <v>33</v>
      </c>
      <c r="D14" s="107" t="s">
        <v>35</v>
      </c>
      <c r="E14" s="113"/>
      <c r="F14" s="121"/>
      <c r="G14" s="117"/>
      <c r="H14" s="118"/>
      <c r="I14" s="118"/>
      <c r="J14" s="116"/>
    </row>
    <row r="15" spans="1:10" ht="15">
      <c r="A15" s="102" t="s">
        <v>12</v>
      </c>
      <c r="B15" s="108">
        <v>0.694</v>
      </c>
      <c r="C15" s="108">
        <v>0.174</v>
      </c>
      <c r="D15" s="108">
        <v>0.132</v>
      </c>
      <c r="E15" s="113"/>
      <c r="F15" s="122"/>
      <c r="G15" s="122"/>
      <c r="H15" s="122"/>
      <c r="I15" s="116"/>
      <c r="J15" s="116"/>
    </row>
    <row r="16" spans="1:10" ht="15">
      <c r="A16" s="102" t="s">
        <v>13</v>
      </c>
      <c r="B16" s="108">
        <v>0.859</v>
      </c>
      <c r="C16" s="108">
        <v>0.067</v>
      </c>
      <c r="D16" s="108">
        <v>0.074</v>
      </c>
      <c r="E16" s="113"/>
      <c r="F16" s="122"/>
      <c r="G16" s="122"/>
      <c r="H16" s="122"/>
      <c r="I16" s="116"/>
      <c r="J16" s="116"/>
    </row>
    <row r="17" spans="1:10" ht="15">
      <c r="A17" s="102" t="s">
        <v>14</v>
      </c>
      <c r="B17" s="109">
        <v>0.807</v>
      </c>
      <c r="C17" s="109">
        <v>0.049</v>
      </c>
      <c r="D17" s="109">
        <v>0.144</v>
      </c>
      <c r="E17" s="113"/>
      <c r="F17" s="122"/>
      <c r="G17" s="122"/>
      <c r="H17" s="122"/>
      <c r="I17" s="119"/>
      <c r="J17" s="116"/>
    </row>
    <row r="18" spans="1:10" ht="15">
      <c r="A18" s="102" t="s">
        <v>16</v>
      </c>
      <c r="B18" s="109">
        <v>0.024</v>
      </c>
      <c r="C18" s="109">
        <v>0.335</v>
      </c>
      <c r="D18" s="109">
        <v>0.641</v>
      </c>
      <c r="E18" s="113"/>
      <c r="F18" s="122"/>
      <c r="G18" s="122"/>
      <c r="H18" s="122"/>
      <c r="I18" s="119"/>
      <c r="J18" s="116"/>
    </row>
    <row r="19" spans="1:10" ht="15">
      <c r="A19" s="102" t="s">
        <v>17</v>
      </c>
      <c r="B19" s="109">
        <v>0.254</v>
      </c>
      <c r="C19" s="109">
        <v>0.181</v>
      </c>
      <c r="D19" s="109">
        <v>0.5645</v>
      </c>
      <c r="E19" s="113"/>
      <c r="F19" s="122"/>
      <c r="G19" s="122"/>
      <c r="H19" s="122"/>
      <c r="I19" s="119"/>
      <c r="J19" s="116"/>
    </row>
    <row r="20" spans="1:10" ht="15">
      <c r="A20" s="102" t="s">
        <v>18</v>
      </c>
      <c r="B20" s="109">
        <v>0.671</v>
      </c>
      <c r="C20" s="109">
        <v>0.131</v>
      </c>
      <c r="D20" s="109">
        <v>0.198</v>
      </c>
      <c r="E20" s="113"/>
      <c r="F20" s="122"/>
      <c r="G20" s="122"/>
      <c r="H20" s="122"/>
      <c r="I20" s="119"/>
      <c r="J20" s="116"/>
    </row>
    <row r="21" spans="1:10" ht="15">
      <c r="A21" s="102" t="s">
        <v>19</v>
      </c>
      <c r="B21" s="108">
        <v>0.616</v>
      </c>
      <c r="C21" s="108">
        <v>0.107</v>
      </c>
      <c r="D21" s="108">
        <v>0.277</v>
      </c>
      <c r="E21" s="113"/>
      <c r="F21" s="122"/>
      <c r="G21" s="122"/>
      <c r="H21" s="122"/>
      <c r="I21" s="116"/>
      <c r="J21" s="116"/>
    </row>
    <row r="22" spans="1:7" ht="15">
      <c r="A22" s="110"/>
      <c r="B22" s="110"/>
      <c r="C22" s="110"/>
      <c r="D22" s="110"/>
      <c r="G22" s="115"/>
    </row>
  </sheetData>
  <hyperlinks>
    <hyperlink ref="I2" location="'Spis map'!A1" display="Powrót do spisu map"/>
  </hyperlink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Ruch graniczny oraz wydatki cudzoziemców w Polsce i Polaków za granicą w 1 kwartale 2023 r. - dane do map w formacie xls.xlsx.xlsx</NazwaPliku>
    <Osoba xmlns="AD3641B4-23D9-4536-AF9E-7D0EADDEB824">STAT\MAGRYSW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A9ACA62-AC8C-456D-B363-6E0C2F7A8725}"/>
</file>

<file path=customXml/itemProps2.xml><?xml version="1.0" encoding="utf-8"?>
<ds:datastoreItem xmlns:ds="http://schemas.openxmlformats.org/officeDocument/2006/customXml" ds:itemID="{21F279AA-7159-4B3C-9959-08ABBFDF2152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2022-12-15T10:03:26Z</cp:lastPrinted>
  <dcterms:created xsi:type="dcterms:W3CDTF">2014-11-03T08:50:24Z</dcterms:created>
  <dcterms:modified xsi:type="dcterms:W3CDTF">2023-06-16T07:29:43Z</dcterms:modified>
  <cp:category/>
  <cp:version/>
  <cp:contentType/>
  <cp:contentStatus/>
</cp:coreProperties>
</file>