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3"/>
  <workbookPr defaultThemeVersion="124226"/>
  <bookViews>
    <workbookView xWindow="0" yWindow="30" windowWidth="19185" windowHeight="10875" tabRatio="847" firstSheet="5" activeTab="10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  <sheet name="2017_lista podstawowa" sheetId="12" r:id="rId11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  <definedName name="lzt24_04cbv2" localSheetId="10">'2017_lista podstawowa'!$A$1:$P$307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00000000-0015-0000-FFFF-FFFF05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<sst xmlns="http://schemas.openxmlformats.org/spreadsheetml/2006/main" count="5497" uniqueCount="272">
  <si>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</si>
  <si>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</si>
  <si>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</si>
  <si>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</si>
  <si>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</si>
  <si>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</si>
  <si>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</si>
  <si>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</si>
  <si>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</si>
  <si>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</si>
  <si>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</si>
  <si>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</si>
  <si>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</si>
  <si>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</si>
  <si>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</si>
  <si>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</si>
  <si>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</si>
  <si>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</si>
  <si>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</si>
  <si>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</si>
  <si>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</si>
  <si>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</si>
  <si>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</si>
  <si>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</si>
  <si>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</si>
  <si>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</si>
  <si>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</si>
  <si>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</si>
  <si>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</si>
  <si>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</si>
  <si>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</si>
  <si>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</si>
  <si>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</si>
  <si>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</si>
  <si>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</si>
  <si>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</si>
  <si>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</si>
  <si>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</si>
  <si>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</si>
  <si>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</si>
  <si>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</si>
  <si>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</si>
  <si>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</si>
  <si>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</si>
  <si>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</si>
  <si>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</si>
  <si>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</si>
  <si>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</si>
  <si>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</si>
  <si>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</si>
  <si>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</si>
  <si>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</si>
  <si>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</si>
  <si>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</si>
  <si>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</si>
  <si>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</si>
  <si>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</si>
  <si>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</si>
  <si>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</si>
  <si>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</si>
  <si>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</si>
  <si>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</si>
  <si>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</si>
  <si>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</si>
  <si>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</si>
  <si>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</si>
  <si>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</si>
  <si>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</si>
  <si>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</si>
  <si>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</si>
  <si>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</si>
  <si>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</si>
  <si>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</si>
  <si>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</si>
  <si>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</si>
  <si>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</si>
  <si>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</si>
  <si>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</si>
  <si>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</si>
  <si>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</si>
  <si>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</si>
  <si>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</si>
  <si>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</si>
  <si>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</si>
  <si>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</si>
  <si>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</si>
  <si>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</si>
  <si>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</si>
  <si>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</si>
  <si>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</si>
  <si>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</si>
  <si>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</si>
  <si>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</si>
  <si>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</si>
  <si>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</si>
  <si>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</si>
  <si>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</si>
  <si>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</si>
  <si>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</si>
  <si>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</si>
  <si>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</si>
  <si>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</si>
  <si>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</si>
  <si>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</si>
  <si>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</si>
  <si>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</si>
  <si>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</si>
  <si>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</si>
  <si>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</si>
  <si>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</si>
  <si>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</si>
  <si>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</si>
  <si>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</si>
  <si>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</si>
  <si>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</si>
  <si>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</si>
  <si>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</si>
  <si>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</si>
  <si>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</si>
  <si>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</si>
  <si>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</si>
  <si>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</si>
  <si>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</si>
  <si>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</si>
  <si>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</si>
  <si>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</si>
  <si>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</si>
  <si>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</si>
  <si>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</si>
  <si>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</si>
  <si>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</si>
  <si>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</si>
  <si>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</si>
  <si>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</si>
  <si>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</si>
  <si>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</si>
  <si>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</si>
  <si>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</si>
  <si>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</si>
  <si>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</si>
  <si>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</si>
  <si>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</si>
  <si>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</si>
  <si>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</si>
  <si>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</si>
  <si>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</si>
  <si>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</si>
  <si>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</si>
  <si>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</si>
  <si>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</si>
  <si>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</si>
  <si>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</si>
  <si>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</si>
  <si>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</si>
  <si>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</si>
  <si>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</si>
  <si>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</si>
  <si>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</si>
  <si>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</si>
  <si>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</si>
  <si>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</si>
  <si>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</si>
  <si>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</si>
  <si>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</si>
  <si>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</si>
  <si>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</si>
  <si>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</si>
  <si>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</si>
  <si>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</si>
  <si>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</si>
  <si>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</si>
  <si>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</si>
  <si>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</si>
  <si>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</si>
  <si>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</si>
  <si>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</si>
  <si>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</si>
  <si>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</si>
  <si>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</si>
  <si>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</si>
  <si>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</si>
  <si>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</si>
  <si>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</si>
  <si>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</si>
  <si>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</si>
  <si>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</si>
  <si>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</si>
  <si>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</si>
  <si>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</si>
  <si>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</si>
  <si>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</si>
  <si>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</si>
  <si>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</si>
  <si>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</si>
  <si>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</si>
  <si>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</si>
  <si>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</si>
  <si>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</si>
  <si>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</si>
  <si>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</si>
  <si>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</si>
  <si>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</si>
  <si>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</si>
  <si>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</si>
  <si>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</si>
  <si>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</si>
  <si>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</si>
  <si>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</si>
  <si>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</si>
  <si>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</si>
  <si>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</si>
  <si>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</si>
  <si>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</si>
  <si>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</si>
  <si>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</si>
  <si>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</si>
  <si>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</si>
  <si>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</si>
  <si>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</si>
  <si>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</si>
  <si>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</si>
  <si>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</si>
  <si>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</si>
  <si>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</si>
  <si>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</si>
  <si>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</si>
  <si>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</si>
  <si>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</si>
  <si>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</si>
  <si>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</si>
  <si>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</si>
  <si>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</si>
  <si>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</si>
  <si>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</si>
  <si>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</si>
  <si>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</si>
  <si>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</si>
  <si>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</si>
  <si>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</si>
  <si>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</si>
  <si>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</si>
  <si>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</si>
  <si>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</si>
  <si>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</si>
  <si>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</si>
  <si>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</si>
  <si>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</si>
  <si>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</si>
  <si>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</si>
  <si>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</si>
  <si>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</si>
  <si>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</si>
  <si>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</si>
  <si>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</si>
  <si>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</si>
  <si>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</si>
  <si>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</si>
  <si>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</si>
  <si>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</si>
  <si>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</si>
  <si>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</si>
  <si>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</si>
  <si>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</si>
  <si>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</si>
  <si>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</si>
  <si>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</si>
  <si>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</si>
  <si>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</si>
  <si>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</si>
  <si>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</si>
  <si>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R59</t>
  </si>
  <si>
    <t>Krwawienie z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</si>
</sst>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00000000-0016-0000-0A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3">
      <selection activeCell="G29" sqref="G29"/>
    </sheetView>
  </sheetViews>
  <sheetFormatPr defaultColWidth="9.00390625" defaultRowHeight="12.75"/>
  <cols>
    <col min="2" max="3" width="37.25390625" style="0" customWidth="1"/>
  </cols>
  <sheetData>
    <row r="1" spans="2:4" ht="12.75">
      <c r="B1" s="149"/>
      <c r="C1" s="149"/>
      <c r="D1" s="149"/>
    </row>
    <row r="2" spans="2:9" ht="84.75" customHeight="1" thickBot="1">
      <c r="B2" s="247" t="s">
        <v>222</v>
      </c>
      <c r="C2" s="247"/>
      <c r="I2" s="149"/>
    </row>
    <row r="3" spans="2:3" ht="21" customHeight="1">
      <c r="B3" s="248" t="s">
        <v>223</v>
      </c>
      <c r="C3" s="249"/>
    </row>
    <row r="4" spans="2:3" ht="39" customHeight="1" thickBot="1">
      <c r="B4" s="250"/>
      <c r="C4" s="251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5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workbookViewId="0" topLeftCell="A13">
      <selection activeCell="B30" sqref="B30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2" t="s">
        <v>0</v>
      </c>
      <c r="B4" s="253"/>
      <c r="C4" s="254" t="s">
        <v>1</v>
      </c>
      <c r="D4" s="269" t="s">
        <v>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71"/>
      <c r="R4" s="271"/>
      <c r="S4" s="272"/>
    </row>
    <row r="5" spans="1:19" ht="124.5" customHeight="1" thickBot="1">
      <c r="A5" s="177" t="s">
        <v>3</v>
      </c>
      <c r="B5" s="213" t="s">
        <v>4</v>
      </c>
      <c r="C5" s="268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8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58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271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tabSelected="1" workbookViewId="0" topLeftCell="A16">
      <selection activeCell="B31" sqref="B31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267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2" t="s">
        <v>0</v>
      </c>
      <c r="B4" s="253"/>
      <c r="C4" s="254" t="s">
        <v>1</v>
      </c>
      <c r="D4" s="269" t="s">
        <v>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71"/>
      <c r="R4" s="271"/>
      <c r="S4" s="272"/>
    </row>
    <row r="5" spans="1:19" ht="124.5" customHeight="1" thickBot="1">
      <c r="A5" s="177" t="s">
        <v>3</v>
      </c>
      <c r="B5" s="239" t="s">
        <v>4</v>
      </c>
      <c r="C5" s="268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402852</v>
      </c>
      <c r="D7" s="199">
        <v>32038</v>
      </c>
      <c r="E7" s="199">
        <v>21252</v>
      </c>
      <c r="F7" s="199">
        <v>23427</v>
      </c>
      <c r="G7" s="199">
        <v>10285</v>
      </c>
      <c r="H7" s="199">
        <v>31172</v>
      </c>
      <c r="I7" s="199">
        <v>31852</v>
      </c>
      <c r="J7" s="199">
        <v>57237</v>
      </c>
      <c r="K7" s="199">
        <v>10880</v>
      </c>
      <c r="L7" s="199">
        <v>19327</v>
      </c>
      <c r="M7" s="199">
        <v>12526</v>
      </c>
      <c r="N7" s="199">
        <v>21650</v>
      </c>
      <c r="O7" s="199">
        <v>51404</v>
      </c>
      <c r="P7" s="199">
        <v>14330</v>
      </c>
      <c r="Q7" s="201">
        <v>14423</v>
      </c>
      <c r="R7" s="201">
        <v>33261</v>
      </c>
      <c r="S7" s="199">
        <v>17788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8" t="s">
        <v>24</v>
      </c>
      <c r="C10" s="225">
        <f aca="true" t="shared" si="0" ref="C10:S10">SUM(C13,C18,C28,C43)</f>
        <v>113138</v>
      </c>
      <c r="D10" s="196">
        <f t="shared" si="0"/>
        <v>10474</v>
      </c>
      <c r="E10" s="196">
        <f t="shared" si="0"/>
        <v>5925</v>
      </c>
      <c r="F10" s="196">
        <f t="shared" si="0"/>
        <v>8442</v>
      </c>
      <c r="G10" s="196">
        <f t="shared" si="0"/>
        <v>3050</v>
      </c>
      <c r="H10" s="196">
        <f t="shared" si="0"/>
        <v>11142</v>
      </c>
      <c r="I10" s="196">
        <f t="shared" si="0"/>
        <v>7704</v>
      </c>
      <c r="J10" s="196">
        <f t="shared" si="0"/>
        <v>17066</v>
      </c>
      <c r="K10" s="196">
        <f t="shared" si="0"/>
        <v>3994</v>
      </c>
      <c r="L10" s="196">
        <f t="shared" si="0"/>
        <v>5329</v>
      </c>
      <c r="M10" s="196">
        <f t="shared" si="0"/>
        <v>2541</v>
      </c>
      <c r="N10" s="196">
        <f t="shared" si="0"/>
        <v>947</v>
      </c>
      <c r="O10" s="196">
        <f t="shared" si="0"/>
        <v>12234</v>
      </c>
      <c r="P10" s="196">
        <f t="shared" si="0"/>
        <v>4879</v>
      </c>
      <c r="Q10" s="196">
        <f t="shared" si="0"/>
        <v>3626</v>
      </c>
      <c r="R10" s="196">
        <f t="shared" si="0"/>
        <v>10252</v>
      </c>
      <c r="S10" s="196">
        <f t="shared" si="0"/>
        <v>5533</v>
      </c>
    </row>
    <row r="11" spans="1:19" ht="12.75" customHeight="1">
      <c r="A11" s="21" t="s">
        <v>25</v>
      </c>
      <c r="B11" s="258"/>
      <c r="C11" s="226">
        <f>C10/C7*100</f>
        <v>28.084259231678132</v>
      </c>
      <c r="D11" s="227">
        <f aca="true" t="shared" si="1" ref="D11:S11">D10/D7*100</f>
        <v>32.69242774205631</v>
      </c>
      <c r="E11" s="227">
        <f t="shared" si="1"/>
        <v>27.87972896668549</v>
      </c>
      <c r="F11" s="227">
        <f t="shared" si="1"/>
        <v>36.03534383403765</v>
      </c>
      <c r="G11" s="227">
        <f t="shared" si="1"/>
        <v>29.65483714146816</v>
      </c>
      <c r="H11" s="227">
        <f t="shared" si="1"/>
        <v>35.74361606569998</v>
      </c>
      <c r="I11" s="227">
        <f t="shared" si="1"/>
        <v>24.186864247143035</v>
      </c>
      <c r="J11" s="227">
        <f t="shared" si="1"/>
        <v>29.816377518039033</v>
      </c>
      <c r="K11" s="227">
        <f t="shared" si="1"/>
        <v>36.709558823529406</v>
      </c>
      <c r="L11" s="227">
        <f t="shared" si="1"/>
        <v>27.572825580793708</v>
      </c>
      <c r="M11" s="227">
        <f t="shared" si="1"/>
        <v>20.28580552450902</v>
      </c>
      <c r="N11" s="227">
        <f t="shared" si="1"/>
        <v>4.374133949191686</v>
      </c>
      <c r="O11" s="227">
        <f t="shared" si="1"/>
        <v>23.79970430316707</v>
      </c>
      <c r="P11" s="227">
        <f t="shared" si="1"/>
        <v>34.04745289602233</v>
      </c>
      <c r="Q11" s="227">
        <f t="shared" si="1"/>
        <v>25.14040074880399</v>
      </c>
      <c r="R11" s="227">
        <f t="shared" si="1"/>
        <v>30.822885661886296</v>
      </c>
      <c r="S11" s="227">
        <f t="shared" si="1"/>
        <v>31.105239487294806</v>
      </c>
    </row>
    <row r="12" spans="1:19" ht="12.75" customHeight="1">
      <c r="A12" s="228"/>
      <c r="B12" s="220"/>
      <c r="C12" s="226">
        <f>C13/C7*100</f>
        <v>1.1080992523308808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4464</v>
      </c>
      <c r="D13" s="93">
        <f aca="true" t="shared" si="2" ref="D13:S13">SUM(D14:D16)</f>
        <v>423</v>
      </c>
      <c r="E13" s="93">
        <f t="shared" si="2"/>
        <v>304</v>
      </c>
      <c r="F13" s="93">
        <f t="shared" si="2"/>
        <v>254</v>
      </c>
      <c r="G13" s="93">
        <f t="shared" si="2"/>
        <v>128</v>
      </c>
      <c r="H13" s="93">
        <f t="shared" si="2"/>
        <v>265</v>
      </c>
      <c r="I13" s="93">
        <f t="shared" si="2"/>
        <v>397</v>
      </c>
      <c r="J13" s="93">
        <f t="shared" si="2"/>
        <v>589</v>
      </c>
      <c r="K13" s="93">
        <f t="shared" si="2"/>
        <v>90</v>
      </c>
      <c r="L13" s="93">
        <f t="shared" si="2"/>
        <v>252</v>
      </c>
      <c r="M13" s="93">
        <f t="shared" si="2"/>
        <v>78</v>
      </c>
      <c r="N13" s="93">
        <f t="shared" si="2"/>
        <v>293</v>
      </c>
      <c r="O13" s="93">
        <f t="shared" si="2"/>
        <v>648</v>
      </c>
      <c r="P13" s="93">
        <f t="shared" si="2"/>
        <v>187</v>
      </c>
      <c r="Q13" s="93">
        <f t="shared" si="2"/>
        <v>13</v>
      </c>
      <c r="R13" s="93">
        <f t="shared" si="2"/>
        <v>320</v>
      </c>
      <c r="S13" s="93">
        <f t="shared" si="2"/>
        <v>223</v>
      </c>
    </row>
    <row r="14" spans="1:19" s="95" customFormat="1" ht="12.75" customHeight="1">
      <c r="A14" s="92" t="s">
        <v>28</v>
      </c>
      <c r="B14" s="28" t="s">
        <v>29</v>
      </c>
      <c r="C14" s="131">
        <v>789</v>
      </c>
      <c r="D14" s="93">
        <v>13</v>
      </c>
      <c r="E14" s="93">
        <v>149</v>
      </c>
      <c r="F14" s="93">
        <v>150</v>
      </c>
      <c r="G14" s="93">
        <v>9</v>
      </c>
      <c r="H14" s="93">
        <v>67</v>
      </c>
      <c r="I14" s="93">
        <v>30</v>
      </c>
      <c r="J14" s="93">
        <v>76</v>
      </c>
      <c r="K14" s="93">
        <v>7</v>
      </c>
      <c r="L14" s="93">
        <v>116</v>
      </c>
      <c r="M14" s="93" t="s">
        <v>30</v>
      </c>
      <c r="N14" s="93">
        <v>1</v>
      </c>
      <c r="O14" s="93">
        <v>39</v>
      </c>
      <c r="P14" s="93">
        <v>120</v>
      </c>
      <c r="Q14" s="93">
        <v>4</v>
      </c>
      <c r="R14" s="93">
        <v>5</v>
      </c>
      <c r="S14" s="93">
        <v>3</v>
      </c>
    </row>
    <row r="15" spans="1:19" s="95" customFormat="1" ht="12.75" customHeight="1">
      <c r="A15" s="92" t="s">
        <v>31</v>
      </c>
      <c r="B15" s="28" t="s">
        <v>32</v>
      </c>
      <c r="C15" s="131">
        <v>3675</v>
      </c>
      <c r="D15" s="93">
        <v>410</v>
      </c>
      <c r="E15" s="93">
        <v>155</v>
      </c>
      <c r="F15" s="93">
        <v>104</v>
      </c>
      <c r="G15" s="93">
        <v>119</v>
      </c>
      <c r="H15" s="93">
        <v>198</v>
      </c>
      <c r="I15" s="93">
        <v>367</v>
      </c>
      <c r="J15" s="93">
        <v>513</v>
      </c>
      <c r="K15" s="93">
        <v>83</v>
      </c>
      <c r="L15" s="93">
        <v>136</v>
      </c>
      <c r="M15" s="93">
        <v>78</v>
      </c>
      <c r="N15" s="93">
        <v>292</v>
      </c>
      <c r="O15" s="93">
        <v>609</v>
      </c>
      <c r="P15" s="93">
        <v>67</v>
      </c>
      <c r="Q15" s="94">
        <v>9</v>
      </c>
      <c r="R15" s="94">
        <v>315</v>
      </c>
      <c r="S15" s="93">
        <v>220</v>
      </c>
    </row>
    <row r="16" spans="1:19" s="95" customFormat="1" ht="12.75" customHeight="1">
      <c r="A16" s="92" t="s">
        <v>33</v>
      </c>
      <c r="B16" s="28" t="s">
        <v>34</v>
      </c>
      <c r="C16" s="13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4">
        <v>0</v>
      </c>
      <c r="R16" s="94">
        <v>0</v>
      </c>
      <c r="S16" s="93">
        <v>0</v>
      </c>
    </row>
    <row r="17" spans="1:19" ht="12.75" customHeight="1">
      <c r="A17" s="228"/>
      <c r="B17" s="220"/>
      <c r="C17" s="226">
        <f>C18/C7*100</f>
        <v>17.106778668096474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68915</v>
      </c>
      <c r="D18" s="104">
        <f aca="true" t="shared" si="3" ref="D18:S18">SUM(D19:D26)</f>
        <v>7791</v>
      </c>
      <c r="E18" s="104">
        <f t="shared" si="3"/>
        <v>3077</v>
      </c>
      <c r="F18" s="104">
        <f t="shared" si="3"/>
        <v>4578</v>
      </c>
      <c r="G18" s="104">
        <f t="shared" si="3"/>
        <v>1656</v>
      </c>
      <c r="H18" s="104">
        <f t="shared" si="3"/>
        <v>6801</v>
      </c>
      <c r="I18" s="104">
        <f t="shared" si="3"/>
        <v>5258</v>
      </c>
      <c r="J18" s="104">
        <f t="shared" si="3"/>
        <v>8943</v>
      </c>
      <c r="K18" s="104">
        <f t="shared" si="3"/>
        <v>2769</v>
      </c>
      <c r="L18" s="104">
        <f t="shared" si="3"/>
        <v>3188</v>
      </c>
      <c r="M18" s="104">
        <f t="shared" si="3"/>
        <v>1318</v>
      </c>
      <c r="N18" s="104">
        <f>SUM(N19:N26)</f>
        <v>586</v>
      </c>
      <c r="O18" s="104">
        <f t="shared" si="3"/>
        <v>7999</v>
      </c>
      <c r="P18" s="104">
        <f t="shared" si="3"/>
        <v>2929</v>
      </c>
      <c r="Q18" s="104">
        <f t="shared" si="3"/>
        <v>2401</v>
      </c>
      <c r="R18" s="104">
        <f t="shared" si="3"/>
        <v>5689</v>
      </c>
      <c r="S18" s="104">
        <f t="shared" si="3"/>
        <v>3932</v>
      </c>
    </row>
    <row r="19" spans="1:19" s="106" customFormat="1" ht="12.75" customHeight="1">
      <c r="A19" s="102" t="s">
        <v>36</v>
      </c>
      <c r="B19" s="48" t="s">
        <v>37</v>
      </c>
      <c r="C19" s="137">
        <v>752</v>
      </c>
      <c r="D19" s="104" t="s">
        <v>30</v>
      </c>
      <c r="E19" s="104">
        <v>2</v>
      </c>
      <c r="F19" s="104">
        <v>239</v>
      </c>
      <c r="G19" s="104" t="s">
        <v>30</v>
      </c>
      <c r="H19" s="104">
        <v>4</v>
      </c>
      <c r="I19" s="104">
        <v>6</v>
      </c>
      <c r="J19" s="104">
        <v>7</v>
      </c>
      <c r="K19" s="104">
        <v>84</v>
      </c>
      <c r="L19" s="104">
        <v>6</v>
      </c>
      <c r="M19" s="104" t="s">
        <v>30</v>
      </c>
      <c r="N19" s="104">
        <v>56</v>
      </c>
      <c r="O19" s="104">
        <v>154</v>
      </c>
      <c r="P19" s="104">
        <v>117</v>
      </c>
      <c r="Q19" s="104" t="s">
        <v>30</v>
      </c>
      <c r="R19" s="104">
        <v>1</v>
      </c>
      <c r="S19" s="104">
        <v>76</v>
      </c>
    </row>
    <row r="20" spans="1:19" s="106" customFormat="1" ht="12.75" customHeight="1">
      <c r="A20" s="102" t="s">
        <v>38</v>
      </c>
      <c r="B20" s="48" t="s">
        <v>39</v>
      </c>
      <c r="C20" s="137">
        <v>4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>
        <v>1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>
        <v>1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37216</v>
      </c>
      <c r="D22" s="104">
        <v>4914</v>
      </c>
      <c r="E22" s="104">
        <v>1830</v>
      </c>
      <c r="F22" s="104">
        <v>2871</v>
      </c>
      <c r="G22" s="104">
        <v>1369</v>
      </c>
      <c r="H22" s="104">
        <v>3715</v>
      </c>
      <c r="I22" s="104">
        <v>57</v>
      </c>
      <c r="J22" s="104">
        <v>6017</v>
      </c>
      <c r="K22" s="104">
        <v>1432</v>
      </c>
      <c r="L22" s="104">
        <v>1877</v>
      </c>
      <c r="M22" s="104">
        <v>39</v>
      </c>
      <c r="N22" s="104">
        <v>484</v>
      </c>
      <c r="O22" s="104">
        <v>2279</v>
      </c>
      <c r="P22" s="104">
        <v>2030</v>
      </c>
      <c r="Q22" s="108">
        <v>1102</v>
      </c>
      <c r="R22" s="108">
        <v>3993</v>
      </c>
      <c r="S22" s="104">
        <v>3207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>
        <v>1</v>
      </c>
      <c r="F23" s="104" t="s">
        <v>30</v>
      </c>
      <c r="G23" s="104" t="s">
        <v>30</v>
      </c>
      <c r="H23" s="104">
        <v>1</v>
      </c>
      <c r="I23" s="104">
        <v>4</v>
      </c>
      <c r="J23" s="104">
        <v>1</v>
      </c>
      <c r="K23" s="104">
        <v>1</v>
      </c>
      <c r="L23" s="104" t="s">
        <v>30</v>
      </c>
      <c r="M23" s="104" t="s">
        <v>30</v>
      </c>
      <c r="N23" s="104">
        <v>1</v>
      </c>
      <c r="O23" s="104">
        <v>1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2211</v>
      </c>
      <c r="D24" s="104">
        <v>11</v>
      </c>
      <c r="E24" s="104">
        <v>9</v>
      </c>
      <c r="F24" s="104">
        <v>81</v>
      </c>
      <c r="G24" s="104">
        <v>15</v>
      </c>
      <c r="H24" s="104">
        <v>308</v>
      </c>
      <c r="I24" s="104">
        <v>7</v>
      </c>
      <c r="J24" s="104">
        <v>108</v>
      </c>
      <c r="K24" s="104">
        <v>5</v>
      </c>
      <c r="L24" s="104">
        <v>89</v>
      </c>
      <c r="M24" s="104">
        <v>1076</v>
      </c>
      <c r="N24" s="104">
        <v>17</v>
      </c>
      <c r="O24" s="104">
        <v>282</v>
      </c>
      <c r="P24" s="104">
        <v>35</v>
      </c>
      <c r="Q24" s="108">
        <v>70</v>
      </c>
      <c r="R24" s="108">
        <v>92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1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2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28717</v>
      </c>
      <c r="D26" s="104">
        <v>2866</v>
      </c>
      <c r="E26" s="104">
        <v>1235</v>
      </c>
      <c r="F26" s="104">
        <v>1387</v>
      </c>
      <c r="G26" s="104">
        <v>272</v>
      </c>
      <c r="H26" s="104">
        <v>2773</v>
      </c>
      <c r="I26" s="104">
        <v>5184</v>
      </c>
      <c r="J26" s="104">
        <v>2808</v>
      </c>
      <c r="K26" s="104">
        <v>1246</v>
      </c>
      <c r="L26" s="104">
        <v>1215</v>
      </c>
      <c r="M26" s="104">
        <v>203</v>
      </c>
      <c r="N26" s="104">
        <v>28</v>
      </c>
      <c r="O26" s="104">
        <v>5283</v>
      </c>
      <c r="P26" s="104">
        <v>747</v>
      </c>
      <c r="Q26" s="108">
        <v>1225</v>
      </c>
      <c r="R26" s="108">
        <v>1603</v>
      </c>
      <c r="S26" s="104">
        <v>642</v>
      </c>
    </row>
    <row r="27" spans="1:19" ht="12.75" customHeight="1">
      <c r="A27" s="228"/>
      <c r="B27" s="220"/>
      <c r="C27" s="226">
        <f>C28/C7*100</f>
        <v>9.446645418168458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SUM(C29:C41)</f>
        <v>38056</v>
      </c>
      <c r="D28" s="231">
        <f aca="true" t="shared" si="4" ref="D28:S28">SUM(D29:D41)</f>
        <v>2222</v>
      </c>
      <c r="E28" s="231">
        <f t="shared" si="4"/>
        <v>2387</v>
      </c>
      <c r="F28" s="231">
        <f t="shared" si="4"/>
        <v>3497</v>
      </c>
      <c r="G28" s="231">
        <f t="shared" si="4"/>
        <v>1241</v>
      </c>
      <c r="H28" s="231">
        <f t="shared" si="4"/>
        <v>3750</v>
      </c>
      <c r="I28" s="231">
        <f t="shared" si="4"/>
        <v>2040</v>
      </c>
      <c r="J28" s="231">
        <f t="shared" si="4"/>
        <v>7279</v>
      </c>
      <c r="K28" s="231">
        <f t="shared" si="4"/>
        <v>1078</v>
      </c>
      <c r="L28" s="231">
        <f t="shared" si="4"/>
        <v>1843</v>
      </c>
      <c r="M28" s="231">
        <f t="shared" si="4"/>
        <v>1138</v>
      </c>
      <c r="N28" s="231">
        <f t="shared" si="4"/>
        <v>60</v>
      </c>
      <c r="O28" s="231">
        <f t="shared" si="4"/>
        <v>3178</v>
      </c>
      <c r="P28" s="231">
        <f t="shared" si="4"/>
        <v>1730</v>
      </c>
      <c r="Q28" s="231">
        <f t="shared" si="4"/>
        <v>1098</v>
      </c>
      <c r="R28" s="231">
        <f t="shared" si="4"/>
        <v>4211</v>
      </c>
      <c r="S28" s="231">
        <f t="shared" si="4"/>
        <v>1304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1</v>
      </c>
      <c r="L30" s="231" t="s">
        <v>30</v>
      </c>
      <c r="M30" s="231" t="s">
        <v>30</v>
      </c>
      <c r="N30" s="231" t="s">
        <v>30</v>
      </c>
      <c r="O30" s="231" t="s">
        <v>30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271</v>
      </c>
      <c r="C31" s="230">
        <v>1</v>
      </c>
      <c r="D31" s="231">
        <v>1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203</v>
      </c>
      <c r="D32" s="231">
        <v>6</v>
      </c>
      <c r="E32" s="231">
        <v>10</v>
      </c>
      <c r="F32" s="231">
        <v>6</v>
      </c>
      <c r="G32" s="231">
        <v>1</v>
      </c>
      <c r="H32" s="231" t="s">
        <v>30</v>
      </c>
      <c r="I32" s="231">
        <v>2</v>
      </c>
      <c r="J32" s="231">
        <v>30</v>
      </c>
      <c r="K32" s="231">
        <v>146</v>
      </c>
      <c r="L32" s="231" t="s">
        <v>30</v>
      </c>
      <c r="M32" s="231" t="s">
        <v>30</v>
      </c>
      <c r="N32" s="231" t="s">
        <v>30</v>
      </c>
      <c r="O32" s="231">
        <v>2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19" s="233" customFormat="1" ht="12.75" customHeight="1">
      <c r="A33" s="229" t="s">
        <v>264</v>
      </c>
      <c r="B33" s="54" t="s">
        <v>157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13013</v>
      </c>
      <c r="D34" s="231">
        <v>708</v>
      </c>
      <c r="E34" s="231">
        <v>389</v>
      </c>
      <c r="F34" s="231">
        <v>1374</v>
      </c>
      <c r="G34" s="231">
        <v>626</v>
      </c>
      <c r="H34" s="231">
        <v>842</v>
      </c>
      <c r="I34" s="231">
        <v>641</v>
      </c>
      <c r="J34" s="231">
        <v>2886</v>
      </c>
      <c r="K34" s="231">
        <v>353</v>
      </c>
      <c r="L34" s="231">
        <v>390</v>
      </c>
      <c r="M34" s="231">
        <v>449</v>
      </c>
      <c r="N34" s="231">
        <v>8</v>
      </c>
      <c r="O34" s="231">
        <v>842</v>
      </c>
      <c r="P34" s="231">
        <v>707</v>
      </c>
      <c r="Q34" s="234">
        <v>745</v>
      </c>
      <c r="R34" s="234">
        <v>1884</v>
      </c>
      <c r="S34" s="231">
        <v>169</v>
      </c>
    </row>
    <row r="35" spans="1:19" s="233" customFormat="1" ht="12.75" customHeight="1">
      <c r="A35" s="229" t="s">
        <v>66</v>
      </c>
      <c r="B35" s="54" t="s">
        <v>67</v>
      </c>
      <c r="C35" s="230">
        <v>2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>
        <v>2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270</v>
      </c>
      <c r="B36" s="54" t="s">
        <v>185</v>
      </c>
      <c r="C36" s="230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>
        <v>1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272</v>
      </c>
      <c r="D37" s="231">
        <v>3</v>
      </c>
      <c r="E37" s="231">
        <v>35</v>
      </c>
      <c r="F37" s="231">
        <v>12</v>
      </c>
      <c r="G37" s="231">
        <v>14</v>
      </c>
      <c r="H37" s="231">
        <v>1</v>
      </c>
      <c r="I37" s="231">
        <v>1</v>
      </c>
      <c r="J37" s="231">
        <v>106</v>
      </c>
      <c r="K37" s="231">
        <v>58</v>
      </c>
      <c r="L37" s="231">
        <v>25</v>
      </c>
      <c r="M37" s="231" t="s">
        <v>30</v>
      </c>
      <c r="N37" s="231">
        <v>4</v>
      </c>
      <c r="O37" s="231">
        <v>7</v>
      </c>
      <c r="P37" s="231">
        <v>5</v>
      </c>
      <c r="Q37" s="234" t="s">
        <v>30</v>
      </c>
      <c r="R37" s="234">
        <v>1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6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>
        <v>1</v>
      </c>
      <c r="I38" s="231" t="s">
        <v>30</v>
      </c>
      <c r="J38" s="231" t="s">
        <v>30</v>
      </c>
      <c r="K38" s="231">
        <v>1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9955</v>
      </c>
      <c r="D39" s="231">
        <v>13</v>
      </c>
      <c r="E39" s="231">
        <v>1036</v>
      </c>
      <c r="F39" s="231">
        <v>1663</v>
      </c>
      <c r="G39" s="231">
        <v>51</v>
      </c>
      <c r="H39" s="231">
        <v>627</v>
      </c>
      <c r="I39" s="231">
        <v>8</v>
      </c>
      <c r="J39" s="231">
        <v>2461</v>
      </c>
      <c r="K39" s="231">
        <v>223</v>
      </c>
      <c r="L39" s="231">
        <v>814</v>
      </c>
      <c r="M39" s="231">
        <v>665</v>
      </c>
      <c r="N39" s="231">
        <v>15</v>
      </c>
      <c r="O39" s="231">
        <v>491</v>
      </c>
      <c r="P39" s="231">
        <v>829</v>
      </c>
      <c r="Q39" s="234">
        <v>236</v>
      </c>
      <c r="R39" s="234">
        <v>18</v>
      </c>
      <c r="S39" s="231">
        <v>805</v>
      </c>
    </row>
    <row r="40" spans="1:19" s="233" customFormat="1" ht="12.75" customHeight="1">
      <c r="A40" s="229" t="s">
        <v>76</v>
      </c>
      <c r="B40" s="58" t="s">
        <v>77</v>
      </c>
      <c r="C40" s="230">
        <v>6797</v>
      </c>
      <c r="D40" s="231">
        <v>1470</v>
      </c>
      <c r="E40" s="231">
        <v>285</v>
      </c>
      <c r="F40" s="231">
        <v>28</v>
      </c>
      <c r="G40" s="231">
        <v>545</v>
      </c>
      <c r="H40" s="231">
        <v>65</v>
      </c>
      <c r="I40" s="231">
        <v>13</v>
      </c>
      <c r="J40" s="231">
        <v>1522</v>
      </c>
      <c r="K40" s="231">
        <v>23</v>
      </c>
      <c r="L40" s="231">
        <v>248</v>
      </c>
      <c r="M40" s="231">
        <v>6</v>
      </c>
      <c r="N40" s="231">
        <v>11</v>
      </c>
      <c r="O40" s="231">
        <v>125</v>
      </c>
      <c r="P40" s="231">
        <v>12</v>
      </c>
      <c r="Q40" s="234">
        <v>80</v>
      </c>
      <c r="R40" s="234">
        <v>2298</v>
      </c>
      <c r="S40" s="231">
        <v>66</v>
      </c>
    </row>
    <row r="41" spans="1:19" s="233" customFormat="1" ht="12.75" customHeight="1">
      <c r="A41" s="229" t="s">
        <v>78</v>
      </c>
      <c r="B41" s="58" t="s">
        <v>79</v>
      </c>
      <c r="C41" s="230">
        <v>7803</v>
      </c>
      <c r="D41" s="231">
        <v>21</v>
      </c>
      <c r="E41" s="231">
        <v>632</v>
      </c>
      <c r="F41" s="231">
        <v>414</v>
      </c>
      <c r="G41" s="231">
        <v>4</v>
      </c>
      <c r="H41" s="231">
        <v>2214</v>
      </c>
      <c r="I41" s="231">
        <v>1375</v>
      </c>
      <c r="J41" s="231">
        <v>274</v>
      </c>
      <c r="K41" s="231">
        <v>271</v>
      </c>
      <c r="L41" s="231">
        <v>366</v>
      </c>
      <c r="M41" s="231">
        <v>18</v>
      </c>
      <c r="N41" s="231">
        <v>22</v>
      </c>
      <c r="O41" s="231">
        <v>1707</v>
      </c>
      <c r="P41" s="231">
        <v>177</v>
      </c>
      <c r="Q41" s="234">
        <v>37</v>
      </c>
      <c r="R41" s="234">
        <v>10</v>
      </c>
      <c r="S41" s="231">
        <v>261</v>
      </c>
    </row>
    <row r="42" spans="1:19" ht="12.75" customHeight="1">
      <c r="A42" s="228"/>
      <c r="B42" s="220"/>
      <c r="C42" s="226">
        <f>C43/C7*100</f>
        <v>0.42273589308232307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SUM(C44:C66)</f>
        <v>1703</v>
      </c>
      <c r="D43" s="120">
        <f aca="true" t="shared" si="5" ref="D43:S43">SUM(D44:D66)</f>
        <v>38</v>
      </c>
      <c r="E43" s="120">
        <f t="shared" si="5"/>
        <v>157</v>
      </c>
      <c r="F43" s="120">
        <f t="shared" si="5"/>
        <v>113</v>
      </c>
      <c r="G43" s="120">
        <f t="shared" si="5"/>
        <v>25</v>
      </c>
      <c r="H43" s="120">
        <f t="shared" si="5"/>
        <v>326</v>
      </c>
      <c r="I43" s="120">
        <f t="shared" si="5"/>
        <v>9</v>
      </c>
      <c r="J43" s="120">
        <f t="shared" si="5"/>
        <v>255</v>
      </c>
      <c r="K43" s="120">
        <f t="shared" si="5"/>
        <v>57</v>
      </c>
      <c r="L43" s="120">
        <f t="shared" si="5"/>
        <v>46</v>
      </c>
      <c r="M43" s="120">
        <f t="shared" si="5"/>
        <v>7</v>
      </c>
      <c r="N43" s="120">
        <f t="shared" si="5"/>
        <v>8</v>
      </c>
      <c r="O43" s="120">
        <f t="shared" si="5"/>
        <v>409</v>
      </c>
      <c r="P43" s="120">
        <f t="shared" si="5"/>
        <v>33</v>
      </c>
      <c r="Q43" s="120">
        <f t="shared" si="5"/>
        <v>114</v>
      </c>
      <c r="R43" s="120">
        <f t="shared" si="5"/>
        <v>32</v>
      </c>
      <c r="S43" s="120">
        <f t="shared" si="5"/>
        <v>74</v>
      </c>
    </row>
    <row r="44" spans="1:19" s="121" customFormat="1" ht="12.75" customHeight="1">
      <c r="A44" s="118" t="s">
        <v>81</v>
      </c>
      <c r="B44" s="63" t="s">
        <v>82</v>
      </c>
      <c r="C44" s="146">
        <v>4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 t="s">
        <v>30</v>
      </c>
      <c r="O44" s="120">
        <v>4</v>
      </c>
      <c r="P44" s="120" t="s">
        <v>30</v>
      </c>
      <c r="Q44" s="122" t="s">
        <v>30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>
        <v>2</v>
      </c>
      <c r="E45" s="120">
        <v>2</v>
      </c>
      <c r="F45" s="120" t="s">
        <v>30</v>
      </c>
      <c r="G45" s="120" t="s">
        <v>30</v>
      </c>
      <c r="H45" s="120">
        <v>1</v>
      </c>
      <c r="I45" s="120">
        <v>1</v>
      </c>
      <c r="J45" s="120">
        <v>1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3</v>
      </c>
      <c r="P45" s="120" t="s">
        <v>30</v>
      </c>
      <c r="Q45" s="122">
        <v>1</v>
      </c>
      <c r="R45" s="122" t="s">
        <v>30</v>
      </c>
      <c r="S45" s="120">
        <v>1</v>
      </c>
    </row>
    <row r="46" spans="1:19" s="121" customFormat="1" ht="12.75" customHeight="1">
      <c r="A46" s="118" t="s">
        <v>85</v>
      </c>
      <c r="B46" s="60" t="s">
        <v>86</v>
      </c>
      <c r="C46" s="146">
        <v>26</v>
      </c>
      <c r="D46" s="120" t="s">
        <v>30</v>
      </c>
      <c r="E46" s="120">
        <v>1</v>
      </c>
      <c r="F46" s="120" t="s">
        <v>30</v>
      </c>
      <c r="G46" s="120" t="s">
        <v>30</v>
      </c>
      <c r="H46" s="120">
        <v>2</v>
      </c>
      <c r="I46" s="120" t="s">
        <v>30</v>
      </c>
      <c r="J46" s="120">
        <v>6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>
        <v>11</v>
      </c>
      <c r="R46" s="122" t="s">
        <v>30</v>
      </c>
      <c r="S46" s="120">
        <v>6</v>
      </c>
    </row>
    <row r="47" spans="1:19" s="121" customFormat="1" ht="12.75" customHeight="1">
      <c r="A47" s="118" t="s">
        <v>89</v>
      </c>
      <c r="B47" s="67" t="s">
        <v>90</v>
      </c>
      <c r="C47" s="146">
        <v>30</v>
      </c>
      <c r="D47" s="120" t="s">
        <v>30</v>
      </c>
      <c r="E47" s="120" t="s">
        <v>30</v>
      </c>
      <c r="F47" s="120">
        <v>1</v>
      </c>
      <c r="G47" s="120" t="s">
        <v>30</v>
      </c>
      <c r="H47" s="120">
        <v>4</v>
      </c>
      <c r="I47" s="120">
        <v>2</v>
      </c>
      <c r="J47" s="120">
        <v>2</v>
      </c>
      <c r="K47" s="120" t="s">
        <v>30</v>
      </c>
      <c r="L47" s="120" t="s">
        <v>30</v>
      </c>
      <c r="M47" s="120" t="s">
        <v>30</v>
      </c>
      <c r="N47" s="120">
        <v>1</v>
      </c>
      <c r="O47" s="120">
        <v>9</v>
      </c>
      <c r="P47" s="120" t="s">
        <v>30</v>
      </c>
      <c r="Q47" s="122">
        <v>1</v>
      </c>
      <c r="R47" s="122" t="s">
        <v>30</v>
      </c>
      <c r="S47" s="120">
        <v>10</v>
      </c>
    </row>
    <row r="48" spans="1:19" s="121" customFormat="1" ht="12.75" customHeight="1">
      <c r="A48" s="118" t="s">
        <v>91</v>
      </c>
      <c r="B48" s="67" t="s">
        <v>92</v>
      </c>
      <c r="C48" s="146">
        <v>162</v>
      </c>
      <c r="D48" s="120">
        <v>4</v>
      </c>
      <c r="E48" s="120">
        <v>7</v>
      </c>
      <c r="F48" s="120">
        <v>2</v>
      </c>
      <c r="G48" s="120" t="s">
        <v>30</v>
      </c>
      <c r="H48" s="120">
        <v>1</v>
      </c>
      <c r="I48" s="120" t="s">
        <v>30</v>
      </c>
      <c r="J48" s="120">
        <v>16</v>
      </c>
      <c r="K48" s="120">
        <v>1</v>
      </c>
      <c r="L48" s="120">
        <v>1</v>
      </c>
      <c r="M48" s="120">
        <v>1</v>
      </c>
      <c r="N48" s="120">
        <v>1</v>
      </c>
      <c r="O48" s="120">
        <v>57</v>
      </c>
      <c r="P48" s="120">
        <v>3</v>
      </c>
      <c r="Q48" s="122">
        <v>60</v>
      </c>
      <c r="R48" s="122">
        <v>3</v>
      </c>
      <c r="S48" s="120">
        <v>5</v>
      </c>
    </row>
    <row r="49" spans="1:19" s="121" customFormat="1" ht="12.75" customHeight="1">
      <c r="A49" s="118" t="s">
        <v>93</v>
      </c>
      <c r="B49" s="67" t="s">
        <v>94</v>
      </c>
      <c r="C49" s="146">
        <v>6</v>
      </c>
      <c r="D49" s="120" t="s">
        <v>30</v>
      </c>
      <c r="E49" s="120">
        <v>1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 t="s">
        <v>30</v>
      </c>
      <c r="N49" s="120" t="s">
        <v>30</v>
      </c>
      <c r="O49" s="120">
        <v>1</v>
      </c>
      <c r="P49" s="120" t="s">
        <v>30</v>
      </c>
      <c r="Q49" s="122" t="s">
        <v>30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63</v>
      </c>
      <c r="D50" s="120">
        <v>10</v>
      </c>
      <c r="E50" s="120">
        <v>1</v>
      </c>
      <c r="F50" s="120" t="s">
        <v>30</v>
      </c>
      <c r="G50" s="120">
        <v>13</v>
      </c>
      <c r="H50" s="120" t="s">
        <v>30</v>
      </c>
      <c r="I50" s="120" t="s">
        <v>30</v>
      </c>
      <c r="J50" s="120">
        <v>2</v>
      </c>
      <c r="K50" s="120">
        <v>1</v>
      </c>
      <c r="L50" s="120" t="s">
        <v>30</v>
      </c>
      <c r="M50" s="120" t="s">
        <v>30</v>
      </c>
      <c r="N50" s="120">
        <v>2</v>
      </c>
      <c r="O50" s="120">
        <v>12</v>
      </c>
      <c r="P50" s="120" t="s">
        <v>30</v>
      </c>
      <c r="Q50" s="122">
        <v>6</v>
      </c>
      <c r="R50" s="122">
        <v>15</v>
      </c>
      <c r="S50" s="120">
        <v>1</v>
      </c>
    </row>
    <row r="51" spans="1:19" s="121" customFormat="1" ht="12.75" customHeight="1">
      <c r="A51" s="118" t="s">
        <v>254</v>
      </c>
      <c r="B51" s="67" t="s">
        <v>258</v>
      </c>
      <c r="C51" s="146">
        <v>1</v>
      </c>
      <c r="D51" s="120" t="s">
        <v>30</v>
      </c>
      <c r="E51" s="120">
        <v>1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20</v>
      </c>
      <c r="D52" s="120" t="s">
        <v>30</v>
      </c>
      <c r="E52" s="120">
        <v>2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>
        <v>14</v>
      </c>
      <c r="P52" s="120" t="s">
        <v>30</v>
      </c>
      <c r="Q52" s="122">
        <v>1</v>
      </c>
      <c r="R52" s="122" t="s">
        <v>30</v>
      </c>
      <c r="S52" s="120" t="s">
        <v>30</v>
      </c>
    </row>
    <row r="53" spans="1:19" s="121" customFormat="1" ht="12.75" customHeight="1">
      <c r="A53" s="118" t="s">
        <v>101</v>
      </c>
      <c r="B53" s="67" t="s">
        <v>102</v>
      </c>
      <c r="C53" s="146">
        <v>454</v>
      </c>
      <c r="D53" s="120">
        <v>3</v>
      </c>
      <c r="E53" s="120">
        <v>87</v>
      </c>
      <c r="F53" s="120">
        <v>43</v>
      </c>
      <c r="G53" s="120" t="s">
        <v>30</v>
      </c>
      <c r="H53" s="120">
        <v>2</v>
      </c>
      <c r="I53" s="120">
        <v>1</v>
      </c>
      <c r="J53" s="120">
        <v>26</v>
      </c>
      <c r="K53" s="120">
        <v>26</v>
      </c>
      <c r="L53" s="120">
        <v>25</v>
      </c>
      <c r="M53" s="120" t="s">
        <v>30</v>
      </c>
      <c r="N53" s="120">
        <v>1</v>
      </c>
      <c r="O53" s="120">
        <v>210</v>
      </c>
      <c r="P53" s="120">
        <v>5</v>
      </c>
      <c r="Q53" s="122">
        <v>10</v>
      </c>
      <c r="R53" s="122">
        <v>3</v>
      </c>
      <c r="S53" s="120">
        <v>12</v>
      </c>
    </row>
    <row r="54" spans="1:19" s="121" customFormat="1" ht="12.75" customHeight="1">
      <c r="A54" s="118" t="s">
        <v>103</v>
      </c>
      <c r="B54" s="67" t="s">
        <v>104</v>
      </c>
      <c r="C54" s="146">
        <v>170</v>
      </c>
      <c r="D54" s="120">
        <v>1</v>
      </c>
      <c r="E54" s="120">
        <v>24</v>
      </c>
      <c r="F54" s="120">
        <v>20</v>
      </c>
      <c r="G54" s="120">
        <v>7</v>
      </c>
      <c r="H54" s="120">
        <v>1</v>
      </c>
      <c r="I54" s="120">
        <v>1</v>
      </c>
      <c r="J54" s="120">
        <v>13</v>
      </c>
      <c r="K54" s="120">
        <v>20</v>
      </c>
      <c r="L54" s="120">
        <v>9</v>
      </c>
      <c r="M54" s="120">
        <v>1</v>
      </c>
      <c r="N54" s="120">
        <v>1</v>
      </c>
      <c r="O54" s="120">
        <v>24</v>
      </c>
      <c r="P54" s="120">
        <v>11</v>
      </c>
      <c r="Q54" s="122">
        <v>6</v>
      </c>
      <c r="R54" s="122">
        <v>2</v>
      </c>
      <c r="S54" s="120">
        <v>29</v>
      </c>
    </row>
    <row r="55" spans="1:19" s="121" customFormat="1" ht="12.75" customHeight="1">
      <c r="A55" s="118" t="s">
        <v>105</v>
      </c>
      <c r="B55" s="67" t="s">
        <v>106</v>
      </c>
      <c r="C55" s="146">
        <v>4</v>
      </c>
      <c r="D55" s="120">
        <v>2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>
        <v>1</v>
      </c>
      <c r="S55" s="120" t="s">
        <v>30</v>
      </c>
    </row>
    <row r="56" spans="1:19" s="121" customFormat="1" ht="12.75" customHeight="1">
      <c r="A56" s="118" t="s">
        <v>107</v>
      </c>
      <c r="B56" s="67" t="s">
        <v>108</v>
      </c>
      <c r="C56" s="146">
        <v>7</v>
      </c>
      <c r="D56" s="120">
        <v>6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>
        <v>1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17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>
        <v>1</v>
      </c>
      <c r="K57" s="120">
        <v>2</v>
      </c>
      <c r="L57" s="120" t="s">
        <v>30</v>
      </c>
      <c r="M57" s="120">
        <v>1</v>
      </c>
      <c r="N57" s="120">
        <v>1</v>
      </c>
      <c r="O57" s="120">
        <v>7</v>
      </c>
      <c r="P57" s="120" t="s">
        <v>30</v>
      </c>
      <c r="Q57" s="122">
        <v>2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5</v>
      </c>
      <c r="D58" s="120" t="s">
        <v>30</v>
      </c>
      <c r="E58" s="120">
        <v>1</v>
      </c>
      <c r="F58" s="120">
        <v>1</v>
      </c>
      <c r="G58" s="120" t="s">
        <v>30</v>
      </c>
      <c r="H58" s="120" t="s">
        <v>30</v>
      </c>
      <c r="I58" s="120" t="s">
        <v>30</v>
      </c>
      <c r="J58" s="120">
        <v>1</v>
      </c>
      <c r="K58" s="120" t="s">
        <v>30</v>
      </c>
      <c r="L58" s="120">
        <v>1</v>
      </c>
      <c r="M58" s="120" t="s">
        <v>30</v>
      </c>
      <c r="N58" s="120" t="s">
        <v>30</v>
      </c>
      <c r="O58" s="120" t="s">
        <v>30</v>
      </c>
      <c r="P58" s="120" t="s">
        <v>30</v>
      </c>
      <c r="Q58" s="122">
        <v>1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33</v>
      </c>
      <c r="D59" s="120" t="s">
        <v>30</v>
      </c>
      <c r="E59" s="120">
        <v>1</v>
      </c>
      <c r="F59" s="120">
        <v>14</v>
      </c>
      <c r="G59" s="120" t="s">
        <v>30</v>
      </c>
      <c r="H59" s="120" t="s">
        <v>30</v>
      </c>
      <c r="I59" s="120" t="s">
        <v>30</v>
      </c>
      <c r="J59" s="120">
        <v>12</v>
      </c>
      <c r="K59" s="120" t="s">
        <v>30</v>
      </c>
      <c r="L59" s="120" t="s">
        <v>30</v>
      </c>
      <c r="M59" s="120">
        <v>1</v>
      </c>
      <c r="N59" s="120" t="s">
        <v>30</v>
      </c>
      <c r="O59" s="120" t="s">
        <v>30</v>
      </c>
      <c r="P59" s="120">
        <v>2</v>
      </c>
      <c r="Q59" s="122">
        <v>3</v>
      </c>
      <c r="R59" s="122" t="s">
        <v>30</v>
      </c>
      <c r="S59" s="120" t="s">
        <v>30</v>
      </c>
    </row>
    <row r="60" spans="1:19" s="121" customFormat="1" ht="12.75" customHeight="1">
      <c r="A60" s="118" t="s">
        <v>117</v>
      </c>
      <c r="B60" s="67" t="s">
        <v>118</v>
      </c>
      <c r="C60" s="146">
        <v>50</v>
      </c>
      <c r="D60" s="120" t="s">
        <v>30</v>
      </c>
      <c r="E60" s="120">
        <v>8</v>
      </c>
      <c r="F60" s="120">
        <v>2</v>
      </c>
      <c r="G60" s="120" t="s">
        <v>30</v>
      </c>
      <c r="H60" s="120">
        <v>6</v>
      </c>
      <c r="I60" s="120">
        <v>1</v>
      </c>
      <c r="J60" s="120">
        <v>9</v>
      </c>
      <c r="K60" s="120">
        <v>1</v>
      </c>
      <c r="L60" s="120">
        <v>4</v>
      </c>
      <c r="M60" s="120" t="s">
        <v>30</v>
      </c>
      <c r="N60" s="120" t="s">
        <v>30</v>
      </c>
      <c r="O60" s="120">
        <v>17</v>
      </c>
      <c r="P60" s="120" t="s">
        <v>30</v>
      </c>
      <c r="Q60" s="122">
        <v>2</v>
      </c>
      <c r="R60" s="122" t="s">
        <v>30</v>
      </c>
      <c r="S60" s="120" t="s">
        <v>30</v>
      </c>
    </row>
    <row r="61" spans="1:19" s="121" customFormat="1" ht="12.75" customHeight="1">
      <c r="A61" s="118" t="s">
        <v>119</v>
      </c>
      <c r="B61" s="67" t="s">
        <v>120</v>
      </c>
      <c r="C61" s="146">
        <v>4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>
        <v>2</v>
      </c>
      <c r="R61" s="122" t="s">
        <v>30</v>
      </c>
      <c r="S61" s="120" t="s">
        <v>30</v>
      </c>
    </row>
    <row r="62" spans="1:19" s="121" customFormat="1" ht="12.75" customHeight="1">
      <c r="A62" s="118" t="s">
        <v>121</v>
      </c>
      <c r="B62" s="67" t="s">
        <v>122</v>
      </c>
      <c r="C62" s="146">
        <v>112</v>
      </c>
      <c r="D62" s="120">
        <v>9</v>
      </c>
      <c r="E62" s="120">
        <v>5</v>
      </c>
      <c r="F62" s="120">
        <v>1</v>
      </c>
      <c r="G62" s="120">
        <v>2</v>
      </c>
      <c r="H62" s="120">
        <v>17</v>
      </c>
      <c r="I62" s="120" t="s">
        <v>30</v>
      </c>
      <c r="J62" s="120">
        <v>16</v>
      </c>
      <c r="K62" s="120">
        <v>5</v>
      </c>
      <c r="L62" s="120">
        <v>2</v>
      </c>
      <c r="M62" s="120">
        <v>1</v>
      </c>
      <c r="N62" s="120" t="s">
        <v>30</v>
      </c>
      <c r="O62" s="120">
        <v>45</v>
      </c>
      <c r="P62" s="120">
        <v>1</v>
      </c>
      <c r="Q62" s="122">
        <v>1</v>
      </c>
      <c r="R62" s="122" t="s">
        <v>30</v>
      </c>
      <c r="S62" s="120">
        <v>7</v>
      </c>
    </row>
    <row r="63" spans="1:19" s="121" customFormat="1" ht="12.75" customHeight="1">
      <c r="A63" s="118" t="s">
        <v>125</v>
      </c>
      <c r="B63" s="67" t="s">
        <v>126</v>
      </c>
      <c r="C63" s="146">
        <v>1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 t="s">
        <v>30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127</v>
      </c>
      <c r="B64" s="67" t="s">
        <v>128</v>
      </c>
      <c r="C64" s="146">
        <v>1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1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514</v>
      </c>
      <c r="D65" s="120">
        <v>1</v>
      </c>
      <c r="E65" s="120">
        <v>15</v>
      </c>
      <c r="F65" s="120">
        <v>28</v>
      </c>
      <c r="G65" s="120">
        <v>3</v>
      </c>
      <c r="H65" s="120">
        <v>291</v>
      </c>
      <c r="I65" s="120">
        <v>1</v>
      </c>
      <c r="J65" s="120">
        <v>143</v>
      </c>
      <c r="K65" s="120">
        <v>1</v>
      </c>
      <c r="L65" s="120">
        <v>3</v>
      </c>
      <c r="M65" s="120">
        <v>1</v>
      </c>
      <c r="N65" s="120">
        <v>1</v>
      </c>
      <c r="O65" s="120">
        <v>3</v>
      </c>
      <c r="P65" s="120">
        <v>11</v>
      </c>
      <c r="Q65" s="122">
        <v>3</v>
      </c>
      <c r="R65" s="122">
        <v>8</v>
      </c>
      <c r="S65" s="120">
        <v>1</v>
      </c>
    </row>
    <row r="66" spans="1:19" s="121" customFormat="1" ht="12.75" customHeight="1">
      <c r="A66" s="118" t="s">
        <v>145</v>
      </c>
      <c r="B66" s="210" t="s">
        <v>132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>
        <v>2</v>
      </c>
      <c r="P66" s="120" t="s">
        <v>30</v>
      </c>
      <c r="Q66" s="122">
        <v>4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375" style="0" customWidth="1"/>
    <col min="3" max="3" width="10.00390625" style="0" customWidth="1"/>
    <col min="4" max="19" width="7.75390625" style="0" customWidth="1"/>
  </cols>
  <sheetData>
    <row r="1" ht="12.75">
      <c r="A1" s="20" t="s">
        <v>236</v>
      </c>
    </row>
    <row r="2" ht="13.5" thickBot="1"/>
    <row r="3" spans="1:19" s="2" customFormat="1" ht="26.25" customHeight="1" thickBot="1">
      <c r="A3" s="252" t="s">
        <v>0</v>
      </c>
      <c r="B3" s="253"/>
      <c r="C3" s="254" t="s">
        <v>1</v>
      </c>
      <c r="D3" s="256" t="s">
        <v>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2" customFormat="1" ht="101.25" customHeight="1" thickBot="1">
      <c r="A4" s="3" t="s">
        <v>3</v>
      </c>
      <c r="B4" s="3" t="s">
        <v>4</v>
      </c>
      <c r="C4" s="25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8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58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271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13">
      <selection activeCell="B31" sqref="B31"/>
    </sheetView>
  </sheetViews>
  <sheetFormatPr defaultColWidth="9.00390625" defaultRowHeight="12.75"/>
  <cols>
    <col min="1" max="1" width="25.00390625" style="0" customWidth="1"/>
    <col min="2" max="2" width="38.75390625" style="0" customWidth="1"/>
    <col min="3" max="3" width="10.00390625" style="0" customWidth="1"/>
    <col min="4" max="19" width="7.75390625" style="0" customWidth="1"/>
  </cols>
  <sheetData>
    <row r="1" ht="12.75">
      <c r="A1" s="20" t="s">
        <v>235</v>
      </c>
    </row>
    <row r="2" ht="13.5" thickBot="1"/>
    <row r="3" spans="1:19" s="2" customFormat="1" ht="26.25" customHeight="1" thickBot="1">
      <c r="A3" s="252" t="s">
        <v>0</v>
      </c>
      <c r="B3" s="253"/>
      <c r="C3" s="254" t="s">
        <v>1</v>
      </c>
      <c r="D3" s="256" t="s">
        <v>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2" customFormat="1" ht="100.5" customHeight="1" thickBot="1">
      <c r="A4" s="3" t="s">
        <v>3</v>
      </c>
      <c r="B4" s="3" t="s">
        <v>4</v>
      </c>
      <c r="C4" s="25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8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58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271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38.25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0">
      <selection activeCell="B30" sqref="B30"/>
    </sheetView>
  </sheetViews>
  <sheetFormatPr defaultColWidth="9.00390625" defaultRowHeight="12.75"/>
  <cols>
    <col min="1" max="1" width="27.75390625" style="0" customWidth="1"/>
    <col min="2" max="2" width="46.375" style="0" customWidth="1"/>
    <col min="3" max="3" width="10.00390625" style="0" customWidth="1"/>
    <col min="4" max="19" width="7.75390625" style="0" customWidth="1"/>
  </cols>
  <sheetData>
    <row r="1" ht="24" customHeight="1">
      <c r="A1" s="20" t="s">
        <v>234</v>
      </c>
    </row>
    <row r="2" ht="13.5" thickBot="1"/>
    <row r="3" spans="1:19" s="2" customFormat="1" ht="26.25" customHeight="1" thickBot="1">
      <c r="A3" s="252" t="s">
        <v>0</v>
      </c>
      <c r="B3" s="253"/>
      <c r="C3" s="254" t="s">
        <v>1</v>
      </c>
      <c r="D3" s="256" t="s">
        <v>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2" customFormat="1" ht="102" customHeight="1" thickBot="1">
      <c r="A4" s="3" t="s">
        <v>3</v>
      </c>
      <c r="B4" s="3" t="s">
        <v>4</v>
      </c>
      <c r="C4" s="25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58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58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271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5.5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75390625" style="175" customWidth="1"/>
    <col min="6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40"/>
      <c r="D1" s="240"/>
      <c r="E1" s="241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52" t="s">
        <v>0</v>
      </c>
      <c r="B3" s="253"/>
      <c r="C3" s="254" t="s">
        <v>1</v>
      </c>
      <c r="D3" s="256" t="s">
        <v>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2" customFormat="1" ht="104.25" customHeight="1" thickBot="1">
      <c r="A4" s="238" t="s">
        <v>3</v>
      </c>
      <c r="B4" s="238" t="s">
        <v>4</v>
      </c>
      <c r="C4" s="255"/>
      <c r="D4" s="4" t="s">
        <v>5</v>
      </c>
      <c r="E4" s="24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58" t="s">
        <v>24</v>
      </c>
      <c r="C9" s="243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58"/>
      <c r="C10" s="244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5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271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6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0">
      <selection activeCell="B31" sqref="B31"/>
    </sheetView>
  </sheetViews>
  <sheetFormatPr defaultColWidth="9.00390625" defaultRowHeight="12.75"/>
  <cols>
    <col min="1" max="1" width="27.75390625" style="0" customWidth="1"/>
    <col min="2" max="2" width="49.625" style="0" customWidth="1"/>
    <col min="3" max="3" width="10.00390625" style="0" customWidth="1"/>
    <col min="4" max="19" width="7.75390625" style="0" customWidth="1"/>
  </cols>
  <sheetData>
    <row r="1" ht="21" customHeight="1">
      <c r="A1" s="20" t="s">
        <v>233</v>
      </c>
    </row>
    <row r="2" ht="13.5" thickBot="1"/>
    <row r="3" spans="1:19" s="2" customFormat="1" ht="26.25" customHeight="1" thickBot="1">
      <c r="A3" s="252" t="s">
        <v>0</v>
      </c>
      <c r="B3" s="253"/>
      <c r="C3" s="254" t="s">
        <v>1</v>
      </c>
      <c r="D3" s="256" t="s">
        <v>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2" customFormat="1" ht="104.25" customHeight="1" thickBot="1">
      <c r="A4" s="3" t="s">
        <v>3</v>
      </c>
      <c r="B4" s="3" t="s">
        <v>4</v>
      </c>
      <c r="C4" s="25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58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58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271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16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59"/>
      <c r="D1" s="260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2" t="s">
        <v>0</v>
      </c>
      <c r="B4" s="253"/>
      <c r="C4" s="262" t="s">
        <v>1</v>
      </c>
      <c r="D4" s="264" t="s">
        <v>238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6"/>
      <c r="R4" s="266"/>
      <c r="S4" s="267"/>
    </row>
    <row r="5" spans="1:19" ht="120.75" customHeight="1" thickBot="1">
      <c r="A5" s="177" t="s">
        <v>3</v>
      </c>
      <c r="B5" s="159" t="s">
        <v>4</v>
      </c>
      <c r="C5" s="263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58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58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271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13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59"/>
      <c r="D1" s="260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2" t="s">
        <v>0</v>
      </c>
      <c r="B4" s="253"/>
      <c r="C4" s="262" t="s">
        <v>1</v>
      </c>
      <c r="D4" s="264" t="s">
        <v>238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6"/>
      <c r="R4" s="266"/>
      <c r="S4" s="267"/>
    </row>
    <row r="5" spans="1:19" ht="120.75" customHeight="1" thickBot="1">
      <c r="A5" s="177" t="s">
        <v>3</v>
      </c>
      <c r="B5" s="207" t="s">
        <v>4</v>
      </c>
      <c r="C5" s="263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58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58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271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19">
      <selection activeCell="B29" sqref="B29"/>
    </sheetView>
  </sheetViews>
  <sheetFormatPr defaultColWidth="9.00390625" defaultRowHeight="12.75"/>
  <cols>
    <col min="1" max="1" width="29.75390625" style="2" customWidth="1"/>
    <col min="2" max="2" width="59.2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2" t="s">
        <v>0</v>
      </c>
      <c r="B4" s="253"/>
      <c r="C4" s="254" t="s">
        <v>1</v>
      </c>
      <c r="D4" s="269" t="s">
        <v>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71"/>
      <c r="R4" s="271"/>
      <c r="S4" s="272"/>
    </row>
    <row r="5" spans="1:19" ht="124.5" customHeight="1" thickBot="1">
      <c r="A5" s="177" t="s">
        <v>3</v>
      </c>
      <c r="B5" s="212" t="s">
        <v>4</v>
      </c>
      <c r="C5" s="268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8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58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271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2020-08-11T06:06:40Z</dcterms:modified>
  <cp:category/>
  <cp:version/>
  <cp:contentType/>
  <cp:contentStatus/>
</cp:coreProperties>
</file>