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B" defaultThemeVersion="124226"/>
  <bookViews>
    <workbookView xWindow="65521" yWindow="5955" windowWidth="19260" windowHeight="5985" tabRatio="889" firstSheet="1" activeTab="1"/>
  </bookViews>
  <sheets>
    <sheet name="Parameters" sheetId="1" state="hidden" r:id="rId1"/>
    <sheet name="Table_A" sheetId="2" r:id="rId2"/>
    <sheet name="Table_B" sheetId="3" r:id="rId3"/>
    <sheet name="Table_C" sheetId="4" r:id="rId4"/>
    <sheet name="Table_D" sheetId="5" r:id="rId5"/>
    <sheet name="Table_E" sheetId="6" r:id="rId6"/>
    <sheet name="Table_H" sheetId="7" r:id="rId7"/>
  </sheets>
  <definedNames>
    <definedName name="_xlnm._FilterDatabase" localSheetId="1" hidden="1">'Table_A'!$R$1:$R$91</definedName>
    <definedName name="_xlnm._FilterDatabase" localSheetId="2" hidden="1">'Table_B'!$R$2:$R$79</definedName>
    <definedName name="_xlnm._FilterDatabase" localSheetId="3" hidden="1">'Table_C'!$R$1:$R$79</definedName>
    <definedName name="_xlnm._FilterDatabase" localSheetId="4" hidden="1">'Table_D'!$R$2:$R$81</definedName>
    <definedName name="_xlnm._FilterDatabase" localSheetId="5" hidden="1">'Table_E'!$S$2:$S$85</definedName>
    <definedName name="COUNTRY">'Parameters'!$B$22:$B$55</definedName>
    <definedName name="DECIMALS">'Parameters'!$E$39:$E$42</definedName>
    <definedName name="ROUNDING">'Parameters'!$E$45:$E$46</definedName>
  </definedNames>
  <calcPr calcId="152511"/>
</workbook>
</file>

<file path=xl/comments1.xml><?xml version="1.0" encoding="utf-8"?>
<comments xmlns="http://schemas.openxmlformats.org/spreadsheetml/2006/main">
  <authors>
    <author>Cristina Popescu</author>
  </authors>
  <commentList>
    <comment ref="H47" authorId="0">
      <text>
        <r>
          <rPr>
            <b/>
            <sz val="9"/>
            <rFont val="Tahoma"/>
            <family val="2"/>
          </rPr>
          <t>all items are reported</t>
        </r>
      </text>
    </comment>
    <comment ref="H48" authorId="0">
      <text>
        <r>
          <rPr>
            <b/>
            <sz val="9"/>
            <rFont val="Tahoma"/>
            <family val="2"/>
          </rPr>
          <t>Cristina Popescu:</t>
        </r>
        <r>
          <rPr>
            <sz val="9"/>
            <rFont val="Tahoma"/>
            <family val="2"/>
          </rPr>
          <t xml:space="preserve">
one item is not available</t>
        </r>
      </text>
    </comment>
    <comment ref="H50" authorId="0">
      <text>
        <r>
          <rPr>
            <b/>
            <sz val="9"/>
            <rFont val="Tahoma"/>
            <family val="2"/>
          </rPr>
          <t>more than one sub-item (but not all) are "not available"</t>
        </r>
      </text>
    </comment>
    <comment ref="H51" authorId="0">
      <text>
        <r>
          <rPr>
            <b/>
            <sz val="9"/>
            <rFont val="Tahoma"/>
            <family val="2"/>
          </rPr>
          <t>more than one sub-item (but not all) are "not available"</t>
        </r>
      </text>
    </comment>
  </commentList>
</comments>
</file>

<file path=xl/sharedStrings.xml><?xml version="1.0" encoding="utf-8"?>
<sst xmlns="http://schemas.openxmlformats.org/spreadsheetml/2006/main" count="2477" uniqueCount="944">
  <si>
    <t>SM_RAW</t>
  </si>
  <si>
    <t>SM_SFIN</t>
  </si>
  <si>
    <t>SM_FIN</t>
  </si>
  <si>
    <t>Semi-manufactured products</t>
  </si>
  <si>
    <t>Raw products</t>
  </si>
  <si>
    <t>Finished products</t>
  </si>
  <si>
    <t>MF1</t>
  </si>
  <si>
    <t>MF11</t>
  </si>
  <si>
    <t>MF111</t>
  </si>
  <si>
    <t>MF112</t>
  </si>
  <si>
    <t>MF113</t>
  </si>
  <si>
    <t>MF114</t>
  </si>
  <si>
    <t>MF115</t>
  </si>
  <si>
    <t>MF116</t>
  </si>
  <si>
    <t>MF117</t>
  </si>
  <si>
    <t>MF118</t>
  </si>
  <si>
    <t>MF119</t>
  </si>
  <si>
    <t>MF1110</t>
  </si>
  <si>
    <t>MF12</t>
  </si>
  <si>
    <t>MF121</t>
  </si>
  <si>
    <t>MF1211</t>
  </si>
  <si>
    <t>MF1212</t>
  </si>
  <si>
    <t>MF122</t>
  </si>
  <si>
    <t>MF1221</t>
  </si>
  <si>
    <t>MF1222</t>
  </si>
  <si>
    <t>MF143</t>
  </si>
  <si>
    <t>MF13</t>
  </si>
  <si>
    <t>MF131</t>
  </si>
  <si>
    <t>Sheet</t>
  </si>
  <si>
    <t>Type</t>
  </si>
  <si>
    <t>Unit</t>
  </si>
  <si>
    <t>MF132</t>
  </si>
  <si>
    <t>MF14</t>
  </si>
  <si>
    <t>MF141</t>
  </si>
  <si>
    <t>MF142</t>
  </si>
  <si>
    <t>MF2</t>
  </si>
  <si>
    <t>MF21</t>
  </si>
  <si>
    <t>MF22</t>
  </si>
  <si>
    <t>MF221</t>
  </si>
  <si>
    <t>MF221M</t>
  </si>
  <si>
    <t>MF222</t>
  </si>
  <si>
    <t>MF222M</t>
  </si>
  <si>
    <t>MF223</t>
  </si>
  <si>
    <t>MF223M</t>
  </si>
  <si>
    <t>MF224</t>
  </si>
  <si>
    <t>MF224M</t>
  </si>
  <si>
    <t>MF225</t>
  </si>
  <si>
    <t>MF225M</t>
  </si>
  <si>
    <t>MF226</t>
  </si>
  <si>
    <t>MF227</t>
  </si>
  <si>
    <t>MF228</t>
  </si>
  <si>
    <t>MF229</t>
  </si>
  <si>
    <t>Germany</t>
  </si>
  <si>
    <t>Domestic processed output (DPO)</t>
  </si>
  <si>
    <t>Indicators</t>
  </si>
  <si>
    <t>Matflows</t>
  </si>
  <si>
    <t>IMP_XEU27</t>
  </si>
  <si>
    <t>EXP</t>
  </si>
  <si>
    <t>c)</t>
  </si>
  <si>
    <t>MF3</t>
  </si>
  <si>
    <t>MF31</t>
  </si>
  <si>
    <t>MF32</t>
  </si>
  <si>
    <t>MF33</t>
  </si>
  <si>
    <t>MF34</t>
  </si>
  <si>
    <t>MF35</t>
  </si>
  <si>
    <t>MF39</t>
  </si>
  <si>
    <t>MF36</t>
  </si>
  <si>
    <t>MF38</t>
  </si>
  <si>
    <t>MF37</t>
  </si>
  <si>
    <t>MF310</t>
  </si>
  <si>
    <t>MF4</t>
  </si>
  <si>
    <t>MF41</t>
  </si>
  <si>
    <t>MF411</t>
  </si>
  <si>
    <t>MF412</t>
  </si>
  <si>
    <t>MF413</t>
  </si>
  <si>
    <t>MF414</t>
  </si>
  <si>
    <t>MF42</t>
  </si>
  <si>
    <t>MF421</t>
  </si>
  <si>
    <t>MF422</t>
  </si>
  <si>
    <t>DEU</t>
  </si>
  <si>
    <t>MF15</t>
  </si>
  <si>
    <t>MF151</t>
  </si>
  <si>
    <t>MF152</t>
  </si>
  <si>
    <t>MF153</t>
  </si>
  <si>
    <t>MF154</t>
  </si>
  <si>
    <t>MF16</t>
  </si>
  <si>
    <t>MF23</t>
  </si>
  <si>
    <t>MF311</t>
  </si>
  <si>
    <t>MF423</t>
  </si>
  <si>
    <t>MF4231</t>
  </si>
  <si>
    <t>MF4232</t>
  </si>
  <si>
    <t>MF4233</t>
  </si>
  <si>
    <t>MF43</t>
  </si>
  <si>
    <t>MF5</t>
  </si>
  <si>
    <t>MF6</t>
  </si>
  <si>
    <t>IMP</t>
  </si>
  <si>
    <t>1000 Metric tonnes</t>
  </si>
  <si>
    <t>Austria</t>
  </si>
  <si>
    <t>AT</t>
  </si>
  <si>
    <t>Belgium</t>
  </si>
  <si>
    <t>BE</t>
  </si>
  <si>
    <t>Bulgaria</t>
  </si>
  <si>
    <t>BG</t>
  </si>
  <si>
    <t>Cyprus</t>
  </si>
  <si>
    <t>CY</t>
  </si>
  <si>
    <t>Czech Republic</t>
  </si>
  <si>
    <t>CZ</t>
  </si>
  <si>
    <t>Denmark</t>
  </si>
  <si>
    <t>DK</t>
  </si>
  <si>
    <t>Estonia</t>
  </si>
  <si>
    <t>EE</t>
  </si>
  <si>
    <t>Finland</t>
  </si>
  <si>
    <t>FI</t>
  </si>
  <si>
    <t>France</t>
  </si>
  <si>
    <t>FR</t>
  </si>
  <si>
    <t>DE</t>
  </si>
  <si>
    <t>Greece</t>
  </si>
  <si>
    <t>Hungary</t>
  </si>
  <si>
    <t>HU</t>
  </si>
  <si>
    <t>Ireland</t>
  </si>
  <si>
    <t>IE</t>
  </si>
  <si>
    <t>Italy</t>
  </si>
  <si>
    <t>IT</t>
  </si>
  <si>
    <t>Latvia</t>
  </si>
  <si>
    <t>LV</t>
  </si>
  <si>
    <t>Lithuania</t>
  </si>
  <si>
    <t>LT</t>
  </si>
  <si>
    <t>Luxembourg</t>
  </si>
  <si>
    <t>LU</t>
  </si>
  <si>
    <t>EXP_XEU27</t>
  </si>
  <si>
    <t>Netherlands</t>
  </si>
  <si>
    <t>NL</t>
  </si>
  <si>
    <t>Norway</t>
  </si>
  <si>
    <t>NO</t>
  </si>
  <si>
    <t>Poland</t>
  </si>
  <si>
    <t>PL</t>
  </si>
  <si>
    <t>Portugal</t>
  </si>
  <si>
    <t>PT</t>
  </si>
  <si>
    <t>Romania</t>
  </si>
  <si>
    <t>RO</t>
  </si>
  <si>
    <t>SK</t>
  </si>
  <si>
    <t>Slovenia</t>
  </si>
  <si>
    <t>SI</t>
  </si>
  <si>
    <t>Spain</t>
  </si>
  <si>
    <t>ES</t>
  </si>
  <si>
    <t>Sweden</t>
  </si>
  <si>
    <t>SE</t>
  </si>
  <si>
    <t>Switzerland</t>
  </si>
  <si>
    <t>CH</t>
  </si>
  <si>
    <t>Turkey</t>
  </si>
  <si>
    <t>TR</t>
  </si>
  <si>
    <t>United Kingdom</t>
  </si>
  <si>
    <t>UK</t>
  </si>
  <si>
    <t>EL</t>
  </si>
  <si>
    <t>Malta</t>
  </si>
  <si>
    <t>MT</t>
  </si>
  <si>
    <t>Croatia</t>
  </si>
  <si>
    <t>HR</t>
  </si>
  <si>
    <t>Iceland</t>
  </si>
  <si>
    <t>RS</t>
  </si>
  <si>
    <t>1000T</t>
  </si>
  <si>
    <t>Imports - extra-EU28 trade by stage of manufacturing - optional reporting</t>
  </si>
  <si>
    <t>Exports - extra-EU28 trade by stage of manufacturing - optional reporting</t>
  </si>
  <si>
    <t>Imports - extra-EU28 trade</t>
  </si>
  <si>
    <t>Exports - extra-EU28 trade</t>
  </si>
  <si>
    <t>Total domestic processed output</t>
  </si>
  <si>
    <t>ROUND(SUM(V))</t>
  </si>
  <si>
    <t>2 Decimals</t>
  </si>
  <si>
    <t>X</t>
  </si>
  <si>
    <t>Confidentiality not correctly applied (see Intro sheet)</t>
  </si>
  <si>
    <t>Secondary confidentiality required under sector @1 (see Intro sheet)</t>
  </si>
  <si>
    <t>@1</t>
  </si>
  <si>
    <t>Illegal Footnote</t>
  </si>
  <si>
    <t>a)21)</t>
  </si>
  <si>
    <t>'@1' Flag not allowed with 'not available'</t>
  </si>
  <si>
    <t>Wrong footnote ending [@1]</t>
  </si>
  <si>
    <t>Wrong footnote letter</t>
  </si>
  <si>
    <t>Wrong footnote number</t>
  </si>
  <si>
    <t>c)10)</t>
  </si>
  <si>
    <t>Growth rate = @1 (Threshold +/-@2)</t>
  </si>
  <si>
    <t>Plausibility</t>
  </si>
  <si>
    <t>Consistency (Equation)</t>
  </si>
  <si>
    <t>Calculated value = @1</t>
  </si>
  <si>
    <t>Slovak Republic</t>
  </si>
  <si>
    <t>Serbia</t>
  </si>
  <si>
    <t>Consistency (Total &lt;&gt; Subtotal)</t>
  </si>
  <si>
    <t>[@1]</t>
  </si>
  <si>
    <t>Illegal Symbol</t>
  </si>
  <si>
    <t>Default Value</t>
  </si>
  <si>
    <t>SUM(ROUND(V))</t>
  </si>
  <si>
    <t>H</t>
  </si>
  <si>
    <t>Colors</t>
  </si>
  <si>
    <t>Calculation</t>
  </si>
  <si>
    <t>3 Decimals</t>
  </si>
  <si>
    <t>Year</t>
  </si>
  <si>
    <t>G</t>
  </si>
  <si>
    <t>Any value</t>
  </si>
  <si>
    <t>1 Decimal</t>
  </si>
  <si>
    <t>F</t>
  </si>
  <si>
    <t>Positive only</t>
  </si>
  <si>
    <t>0 Decimal</t>
  </si>
  <si>
    <t>LI</t>
  </si>
  <si>
    <t>Liechtenstein</t>
  </si>
  <si>
    <t>Decimal</t>
  </si>
  <si>
    <t>E</t>
  </si>
  <si>
    <t xml:space="preserve"> -&gt; X to activate, empty otherwise</t>
  </si>
  <si>
    <t>Round Values</t>
  </si>
  <si>
    <t>D</t>
  </si>
  <si>
    <t>Add M flag</t>
  </si>
  <si>
    <t>IS</t>
  </si>
  <si>
    <t>Add Empty Lines</t>
  </si>
  <si>
    <t>|</t>
  </si>
  <si>
    <t>Text Footnotes Separator</t>
  </si>
  <si>
    <t xml:space="preserve"> -&gt; Do not forget the "."</t>
  </si>
  <si>
    <t>File Extension</t>
  </si>
  <si>
    <t xml:space="preserve"> -&gt; Type &lt;TAB&gt; for tabulation</t>
  </si>
  <si>
    <t>&lt;TAB&gt;</t>
  </si>
  <si>
    <t>Flat File separator</t>
  </si>
  <si>
    <t>File Export Parameters</t>
  </si>
  <si>
    <t>Nb Equat.</t>
  </si>
  <si>
    <t>Start Eq.</t>
  </si>
  <si>
    <t>UseHi</t>
  </si>
  <si>
    <t>Nb Items</t>
  </si>
  <si>
    <t>Start Items</t>
  </si>
  <si>
    <t>Label</t>
  </si>
  <si>
    <t>CodeList</t>
  </si>
  <si>
    <t>Code</t>
  </si>
  <si>
    <t>Country</t>
  </si>
  <si>
    <t>Number of CodeList</t>
  </si>
  <si>
    <t>Number of Check Types/Colors</t>
  </si>
  <si>
    <t>Label Column</t>
  </si>
  <si>
    <t>Reference Column</t>
  </si>
  <si>
    <t>C</t>
  </si>
  <si>
    <t>Start Column</t>
  </si>
  <si>
    <t>B</t>
  </si>
  <si>
    <t>Start Row</t>
  </si>
  <si>
    <t>Number of Indicators</t>
  </si>
  <si>
    <t>Number of Equations</t>
  </si>
  <si>
    <t>Number of Pollutants</t>
  </si>
  <si>
    <t>A</t>
  </si>
  <si>
    <t>Questionnaire End Year</t>
  </si>
  <si>
    <t>Questionnaire Starting Year</t>
  </si>
  <si>
    <t>Line to Flag</t>
  </si>
  <si>
    <t>Formula</t>
  </si>
  <si>
    <t>Equation</t>
  </si>
  <si>
    <t>3rdConf</t>
  </si>
  <si>
    <t>2ndConf</t>
  </si>
  <si>
    <t>Share</t>
  </si>
  <si>
    <t>Elephant</t>
  </si>
  <si>
    <t>Growth</t>
  </si>
  <si>
    <t>Parent</t>
  </si>
  <si>
    <t>Line</t>
  </si>
  <si>
    <t>Eurobase</t>
  </si>
  <si>
    <t>CLLine</t>
  </si>
  <si>
    <t>Unit Label</t>
  </si>
  <si>
    <t>Pollutants</t>
  </si>
  <si>
    <t>General Parameters</t>
  </si>
  <si>
    <t>Table_A</t>
  </si>
  <si>
    <t>Table_B</t>
  </si>
  <si>
    <t>Table_C</t>
  </si>
  <si>
    <t>Table_D</t>
  </si>
  <si>
    <t>Table_E</t>
  </si>
  <si>
    <t>Table_F</t>
  </si>
  <si>
    <t>Table_G</t>
  </si>
  <si>
    <t>Table_H</t>
  </si>
  <si>
    <t>DOMESTIC EXTRACTION</t>
  </si>
  <si>
    <t>Imports - total trade (intra + extra EU-28 trade)</t>
  </si>
  <si>
    <t>Exports - total trade (intra + extra EU-28 trade)</t>
  </si>
  <si>
    <t>Domestic processed output</t>
  </si>
  <si>
    <t>Selected balancing items</t>
  </si>
  <si>
    <t>Product A</t>
  </si>
  <si>
    <t>Product BCDE</t>
  </si>
  <si>
    <t>Product F</t>
  </si>
  <si>
    <t>Balancing Items</t>
  </si>
  <si>
    <t>Frozen</t>
  </si>
  <si>
    <t>.txt</t>
  </si>
  <si>
    <t xml:space="preserve">A.1 </t>
  </si>
  <si>
    <t>Biomass</t>
  </si>
  <si>
    <t xml:space="preserve">A.1.1 </t>
  </si>
  <si>
    <t>Crops (excluding fodder crops)</t>
  </si>
  <si>
    <t xml:space="preserve">A.1.1.1 </t>
  </si>
  <si>
    <t>Cereals</t>
  </si>
  <si>
    <t xml:space="preserve">A.1.1.2 </t>
  </si>
  <si>
    <t>Roots, tubers</t>
  </si>
  <si>
    <t xml:space="preserve">A.1.1.3 </t>
  </si>
  <si>
    <t>Sugar crops</t>
  </si>
  <si>
    <t xml:space="preserve">A.1.1.4 </t>
  </si>
  <si>
    <t>Pulses</t>
  </si>
  <si>
    <t xml:space="preserve">A.1.1.5 </t>
  </si>
  <si>
    <t>Nuts</t>
  </si>
  <si>
    <t xml:space="preserve">A.1.1.6 </t>
  </si>
  <si>
    <t>Oil-bearing crops</t>
  </si>
  <si>
    <t xml:space="preserve">A.1.1.7 </t>
  </si>
  <si>
    <t>Vegetables</t>
  </si>
  <si>
    <t xml:space="preserve">A.1.1.8 </t>
  </si>
  <si>
    <t>Fruits</t>
  </si>
  <si>
    <t xml:space="preserve">A.1.1.9 </t>
  </si>
  <si>
    <t>Fibres</t>
  </si>
  <si>
    <t xml:space="preserve">A.1.1.10 </t>
  </si>
  <si>
    <t>Other crops n.e.c.</t>
  </si>
  <si>
    <t xml:space="preserve">A.1.2 </t>
  </si>
  <si>
    <t>Crop residues (used), fodder crops and grazed biomass</t>
  </si>
  <si>
    <t xml:space="preserve">A.1.2.1 </t>
  </si>
  <si>
    <t>Crop residues (used)</t>
  </si>
  <si>
    <t xml:space="preserve">A.1.2.1.1 </t>
  </si>
  <si>
    <t>Straw</t>
  </si>
  <si>
    <t xml:space="preserve">A.1.2.1.2 </t>
  </si>
  <si>
    <t>Other crop residues (sugar and fodder beet leaves, other)</t>
  </si>
  <si>
    <t xml:space="preserve">A.1.2.2 </t>
  </si>
  <si>
    <t>Fodder crops and grazed biomass</t>
  </si>
  <si>
    <t xml:space="preserve">A.1.2.2.1 </t>
  </si>
  <si>
    <t>Fodder crops (incl. biomass harvest from grassland)</t>
  </si>
  <si>
    <t xml:space="preserve">A.1.2.2.2 </t>
  </si>
  <si>
    <t>Grazed biomass</t>
  </si>
  <si>
    <t xml:space="preserve">A.1.3 </t>
  </si>
  <si>
    <t>Wood</t>
  </si>
  <si>
    <t xml:space="preserve">A.1.3.1 </t>
  </si>
  <si>
    <t>Timber (Industrial roundwood)</t>
  </si>
  <si>
    <t xml:space="preserve">A.1.3.2 </t>
  </si>
  <si>
    <t>Wood fuel and other extraction</t>
  </si>
  <si>
    <t xml:space="preserve">M.1.3 </t>
  </si>
  <si>
    <t>Net increment of timber stock</t>
  </si>
  <si>
    <t xml:space="preserve">A.1.4 </t>
  </si>
  <si>
    <t>Wild fish catch, aquatic plants/animals, hunting and gathering</t>
  </si>
  <si>
    <t xml:space="preserve">A.1.4.1 </t>
  </si>
  <si>
    <t>Wild fish catch</t>
  </si>
  <si>
    <t xml:space="preserve">A.1.4.2 </t>
  </si>
  <si>
    <t>All other aquatic animals and plants</t>
  </si>
  <si>
    <t xml:space="preserve">A.1.4.3 </t>
  </si>
  <si>
    <t>Hunting and gathering</t>
  </si>
  <si>
    <t xml:space="preserve">A.2 </t>
  </si>
  <si>
    <t>Metal ores (gross ores)</t>
  </si>
  <si>
    <t xml:space="preserve">A.2.1 </t>
  </si>
  <si>
    <t>Iron</t>
  </si>
  <si>
    <t xml:space="preserve">A.2.2 </t>
  </si>
  <si>
    <t>Non-ferrous metal</t>
  </si>
  <si>
    <t xml:space="preserve">A.2.2.1 </t>
  </si>
  <si>
    <t>Copper</t>
  </si>
  <si>
    <t xml:space="preserve">M.2.2.1 </t>
  </si>
  <si>
    <t>Copper ores - metal content</t>
  </si>
  <si>
    <t xml:space="preserve">A.2.2.2 </t>
  </si>
  <si>
    <t>Nickel</t>
  </si>
  <si>
    <t xml:space="preserve">M.2.2.2 </t>
  </si>
  <si>
    <t>Nickel - metal content</t>
  </si>
  <si>
    <t xml:space="preserve">A.2.2.3 </t>
  </si>
  <si>
    <t>Lead</t>
  </si>
  <si>
    <t xml:space="preserve">M.2.2.3 </t>
  </si>
  <si>
    <t>Lead - metal content</t>
  </si>
  <si>
    <t xml:space="preserve">A.2.2.4 </t>
  </si>
  <si>
    <t>Zinc</t>
  </si>
  <si>
    <t xml:space="preserve">M.2.2.4 </t>
  </si>
  <si>
    <t>Zinc - metal content</t>
  </si>
  <si>
    <t xml:space="preserve">A.2.2.5 </t>
  </si>
  <si>
    <t>Tin</t>
  </si>
  <si>
    <t xml:space="preserve">M.2.2.5 </t>
  </si>
  <si>
    <t>Tin - metal content</t>
  </si>
  <si>
    <t xml:space="preserve">A.2.2.6 </t>
  </si>
  <si>
    <t>Gold, silver, platinum and other precious metals</t>
  </si>
  <si>
    <t xml:space="preserve">A.2.2.7 </t>
  </si>
  <si>
    <t>Bauxite and other aluminium</t>
  </si>
  <si>
    <t xml:space="preserve">A.2.2.8 </t>
  </si>
  <si>
    <t>Uranium and thorium</t>
  </si>
  <si>
    <t xml:space="preserve">A.2.2.9 </t>
  </si>
  <si>
    <t>Other n.e.c.</t>
  </si>
  <si>
    <t xml:space="preserve">A.3 </t>
  </si>
  <si>
    <t>Non metalic minerals</t>
  </si>
  <si>
    <t xml:space="preserve">A.3.1 </t>
  </si>
  <si>
    <t>Marble, granite, sandstone, porphyry, basalt, other ornamental or building stone (excluding slate)</t>
  </si>
  <si>
    <t xml:space="preserve">A.3.2 </t>
  </si>
  <si>
    <t>Chalk and dolomite</t>
  </si>
  <si>
    <t xml:space="preserve">A.3.3 </t>
  </si>
  <si>
    <t>Slate</t>
  </si>
  <si>
    <t xml:space="preserve">A.3.4 </t>
  </si>
  <si>
    <t>Chemical and fertilizer minerals</t>
  </si>
  <si>
    <t xml:space="preserve">A.3.5 </t>
  </si>
  <si>
    <t>Salt</t>
  </si>
  <si>
    <t xml:space="preserve">A.3.6 </t>
  </si>
  <si>
    <t>Limestone and gypsum</t>
  </si>
  <si>
    <t xml:space="preserve">A.3.7 </t>
  </si>
  <si>
    <t>Clays and kaolin</t>
  </si>
  <si>
    <t xml:space="preserve">A.3.8 </t>
  </si>
  <si>
    <t>Sand and gravel</t>
  </si>
  <si>
    <t xml:space="preserve">A.3.9 </t>
  </si>
  <si>
    <t>Other n.e.c</t>
  </si>
  <si>
    <t xml:space="preserve">A.3.10 </t>
  </si>
  <si>
    <t>Excavated earthen materials (including soil), only if used</t>
  </si>
  <si>
    <t xml:space="preserve">A.4 </t>
  </si>
  <si>
    <t>Fossil energy materials/carriers</t>
  </si>
  <si>
    <t xml:space="preserve">A.4.1 </t>
  </si>
  <si>
    <t>Coal and other solid energy materials/carriers</t>
  </si>
  <si>
    <t xml:space="preserve">A.4.1.1 </t>
  </si>
  <si>
    <t>Lignite (brown coal)</t>
  </si>
  <si>
    <t xml:space="preserve">A.4.1.2 </t>
  </si>
  <si>
    <t>Hard coal</t>
  </si>
  <si>
    <t xml:space="preserve">A.4.1.3 </t>
  </si>
  <si>
    <t>Oil shale and tar sands</t>
  </si>
  <si>
    <t xml:space="preserve">A.4.1.4 </t>
  </si>
  <si>
    <t>Peat</t>
  </si>
  <si>
    <t xml:space="preserve">A.4.2 </t>
  </si>
  <si>
    <t>Liquid and gaseous energy materials/carriers</t>
  </si>
  <si>
    <t xml:space="preserve">A.4.2.1 </t>
  </si>
  <si>
    <t>Crude oil, condensate and natural gas liquids (NGL)</t>
  </si>
  <si>
    <t xml:space="preserve">A.4.2.2 </t>
  </si>
  <si>
    <t>Natural gas</t>
  </si>
  <si>
    <t>Biomass and biomass products</t>
  </si>
  <si>
    <t>Crops, raw and processed</t>
  </si>
  <si>
    <t>Cereals, raw and processed</t>
  </si>
  <si>
    <t>Roots, tubers, raw and processed</t>
  </si>
  <si>
    <t>Sugar crops, raw and processed</t>
  </si>
  <si>
    <t>Pulses, raw and processed</t>
  </si>
  <si>
    <t>Nuts, raw and processed</t>
  </si>
  <si>
    <t>Oil-bearing crops, raw and processed</t>
  </si>
  <si>
    <t>Vegetables, raw and processed</t>
  </si>
  <si>
    <t>Fruits, raw and processed</t>
  </si>
  <si>
    <t>Fibres, raw and processed</t>
  </si>
  <si>
    <t>Other crops n.e.c., raw and processed</t>
  </si>
  <si>
    <t>Crop residues and fodder crops</t>
  </si>
  <si>
    <t>Crop residues (used), raw and processed</t>
  </si>
  <si>
    <t>Other crop residues</t>
  </si>
  <si>
    <t>Fodder crops</t>
  </si>
  <si>
    <t>Wood and wood products</t>
  </si>
  <si>
    <t>Timber, raw and processed</t>
  </si>
  <si>
    <t>Wood fuel and other extraction, raw and processed</t>
  </si>
  <si>
    <t>Fish capture and other aquatic animals and plants, raw and processed</t>
  </si>
  <si>
    <t>Fish capture</t>
  </si>
  <si>
    <t>Live animals other than in 1.4., and animal products</t>
  </si>
  <si>
    <t>Live animals other than in 1.4.</t>
  </si>
  <si>
    <t>Meat and meat preparations</t>
  </si>
  <si>
    <t>Dairy products, birds eggs, and honey</t>
  </si>
  <si>
    <t>Other products from animals (animal fibres, skins, furs, leather etc.)</t>
  </si>
  <si>
    <t>Products mainly from biomass</t>
  </si>
  <si>
    <t>Metal ores and concentrates, raw and processed</t>
  </si>
  <si>
    <t>Iron ores and concentrates, iron and steel, raw and processed</t>
  </si>
  <si>
    <t>Non-ferrous metal ores and concentrates, raw and processed</t>
  </si>
  <si>
    <t>Gold, silver, platinum and other precious metal</t>
  </si>
  <si>
    <t>Products mainly from metals</t>
  </si>
  <si>
    <t>Non-metallic minerals, raw and processed</t>
  </si>
  <si>
    <t>Products mainly from non metallic minerals</t>
  </si>
  <si>
    <t>Fossil energy materials/carriers, raw and processed</t>
  </si>
  <si>
    <t>Coal and other solid energy products, raw and processed</t>
  </si>
  <si>
    <t>Liquid and gaseous energy products, raw and processed</t>
  </si>
  <si>
    <t>Adjustment for residence principle: Fuel bunkered by resident units abroad</t>
  </si>
  <si>
    <t>Fuel for land transport</t>
  </si>
  <si>
    <t>Fuel for water transport</t>
  </si>
  <si>
    <t>Fuel for air transport</t>
  </si>
  <si>
    <t>Products mainly from fossil energy products</t>
  </si>
  <si>
    <t>Other products</t>
  </si>
  <si>
    <t>Waste imported for final treatment and disposal</t>
  </si>
  <si>
    <t>#.1</t>
  </si>
  <si>
    <t>#.1.1</t>
  </si>
  <si>
    <t>#.1.1.1</t>
  </si>
  <si>
    <t>#.1.1.2</t>
  </si>
  <si>
    <t>#.1.1.3</t>
  </si>
  <si>
    <t>#.1.1.4</t>
  </si>
  <si>
    <t>#.1.1.5</t>
  </si>
  <si>
    <t>#.1.1.6</t>
  </si>
  <si>
    <t>#.1.1.7</t>
  </si>
  <si>
    <t>#.1.1.8</t>
  </si>
  <si>
    <t>#.1.1.9</t>
  </si>
  <si>
    <t>#.1.1.10</t>
  </si>
  <si>
    <t>#.1.2</t>
  </si>
  <si>
    <t>#.1.2.1</t>
  </si>
  <si>
    <t>#.1.2.1.1</t>
  </si>
  <si>
    <t>#.1.2.1.2</t>
  </si>
  <si>
    <t>#.1.2.2</t>
  </si>
  <si>
    <t>#.1.2.2.1</t>
  </si>
  <si>
    <t>#.1.3</t>
  </si>
  <si>
    <t>#.1.3.1</t>
  </si>
  <si>
    <t>#.1.3.2</t>
  </si>
  <si>
    <t>#.1.4</t>
  </si>
  <si>
    <t>#.1.4.1</t>
  </si>
  <si>
    <t>#.1.4.2</t>
  </si>
  <si>
    <t>#.1.5</t>
  </si>
  <si>
    <t>#.1.5.1</t>
  </si>
  <si>
    <t>#.1.5.2</t>
  </si>
  <si>
    <t>#.1.5.3</t>
  </si>
  <si>
    <t>#.1.5.4</t>
  </si>
  <si>
    <t>#.1.6</t>
  </si>
  <si>
    <t>#.2</t>
  </si>
  <si>
    <t>#.2.1</t>
  </si>
  <si>
    <t>#.2.2</t>
  </si>
  <si>
    <t>#.2.2.1</t>
  </si>
  <si>
    <t>#.2.2.2</t>
  </si>
  <si>
    <t>#.2.2.3</t>
  </si>
  <si>
    <t>#.2.2.4</t>
  </si>
  <si>
    <t>#.2.2.5</t>
  </si>
  <si>
    <t>#.2.2.6</t>
  </si>
  <si>
    <t>#.2.2.7</t>
  </si>
  <si>
    <t>#.2.2.8</t>
  </si>
  <si>
    <t>#.2.2.9</t>
  </si>
  <si>
    <t>#.2.3</t>
  </si>
  <si>
    <t>#.3</t>
  </si>
  <si>
    <t>#.3.1</t>
  </si>
  <si>
    <t>#.3.2</t>
  </si>
  <si>
    <t>#.3.3</t>
  </si>
  <si>
    <t>#.3.4</t>
  </si>
  <si>
    <t>#.3.5</t>
  </si>
  <si>
    <t>#.3.6</t>
  </si>
  <si>
    <t>#.3.7</t>
  </si>
  <si>
    <t>#.3.8</t>
  </si>
  <si>
    <t>#.3.9</t>
  </si>
  <si>
    <t>#.3.10</t>
  </si>
  <si>
    <t>#.3.11</t>
  </si>
  <si>
    <t>#.4</t>
  </si>
  <si>
    <t>#.4.1</t>
  </si>
  <si>
    <t>#.4.1.1</t>
  </si>
  <si>
    <t>#.4.1.2</t>
  </si>
  <si>
    <t>#.4.1.3</t>
  </si>
  <si>
    <t>#.4.1.4</t>
  </si>
  <si>
    <t>#.4.2</t>
  </si>
  <si>
    <t>#.4.2.1</t>
  </si>
  <si>
    <t>#.4.2.2</t>
  </si>
  <si>
    <t>#.4.2.3</t>
  </si>
  <si>
    <t>#.4.2.3.1</t>
  </si>
  <si>
    <t>#.4.2.3.2</t>
  </si>
  <si>
    <t>#.4.2.3.3</t>
  </si>
  <si>
    <t>#.4.3</t>
  </si>
  <si>
    <t>#.5</t>
  </si>
  <si>
    <t>#.6</t>
  </si>
  <si>
    <t>Percent</t>
  </si>
  <si>
    <t>total trade</t>
  </si>
  <si>
    <t xml:space="preserve">TOTAL </t>
  </si>
  <si>
    <t>Total Extraction</t>
  </si>
  <si>
    <t>ROUND(SUM(#78),1)=ROUND(SUM(#75:#77),1)</t>
  </si>
  <si>
    <t>Number of Fixed Flags</t>
  </si>
  <si>
    <t>Number of Footnotes</t>
  </si>
  <si>
    <t>Flag Row</t>
  </si>
  <si>
    <t>Struct Row</t>
  </si>
  <si>
    <t>Of which Total: Ind &gt; Sum(SubInd)</t>
  </si>
  <si>
    <t>F.1</t>
  </si>
  <si>
    <t>Emissions to air</t>
  </si>
  <si>
    <t>F.1.1</t>
  </si>
  <si>
    <t>Carbon dioxide (CO2)</t>
  </si>
  <si>
    <t>F.1.1.1</t>
  </si>
  <si>
    <t>Carbon dioxide (CO2) from biomass combustion</t>
  </si>
  <si>
    <t>F.1.1.2</t>
  </si>
  <si>
    <t>Carbon dioxide (CO2) excluding biomass combustion</t>
  </si>
  <si>
    <t>F.1.2</t>
  </si>
  <si>
    <t>Methane (CH4)</t>
  </si>
  <si>
    <t>F.1.3</t>
  </si>
  <si>
    <t>Dinitrogen oxide (N2O)</t>
  </si>
  <si>
    <t>F.1.4</t>
  </si>
  <si>
    <t>Nitrous oxides (NOx)</t>
  </si>
  <si>
    <t>F.1.5</t>
  </si>
  <si>
    <t>Hydroflourcarbons (HFCs)</t>
  </si>
  <si>
    <t>F.1.6</t>
  </si>
  <si>
    <t>Perflourocarbons (PFCs)</t>
  </si>
  <si>
    <t>F.1.7</t>
  </si>
  <si>
    <t>Sulfur hexaflouride</t>
  </si>
  <si>
    <t>F.1.8</t>
  </si>
  <si>
    <t>Carbon monoxide (CO)</t>
  </si>
  <si>
    <t>F.1.9</t>
  </si>
  <si>
    <t>Non-methane volatile organic compounds (NMVOC)</t>
  </si>
  <si>
    <t>F.1.10</t>
  </si>
  <si>
    <t>Sulfur dioxide (SO2)</t>
  </si>
  <si>
    <t>F.1.11</t>
  </si>
  <si>
    <t>Ammonia (NH3)</t>
  </si>
  <si>
    <t>F.1.12</t>
  </si>
  <si>
    <t>Heavy metals</t>
  </si>
  <si>
    <t>F.1.13</t>
  </si>
  <si>
    <t>Persistent organic pollutantsPOPs</t>
  </si>
  <si>
    <t>F.1.14</t>
  </si>
  <si>
    <t>Particles (e.g PM10, Dust)</t>
  </si>
  <si>
    <t>F.2</t>
  </si>
  <si>
    <t>Waste land filled</t>
  </si>
  <si>
    <t>F.2.1.a</t>
  </si>
  <si>
    <t>municipal waste - controlled</t>
  </si>
  <si>
    <t>F.2.1.b</t>
  </si>
  <si>
    <t>municipal waste - uncontrolled</t>
  </si>
  <si>
    <t>F.2.2.a</t>
  </si>
  <si>
    <t>industrial waste - controlled</t>
  </si>
  <si>
    <t>F.2.2.b</t>
  </si>
  <si>
    <t>industrial waste - uncontrolled</t>
  </si>
  <si>
    <t>F.3</t>
  </si>
  <si>
    <t>Emissions to water</t>
  </si>
  <si>
    <t>F.3.1</t>
  </si>
  <si>
    <t>Nitrogen (N)</t>
  </si>
  <si>
    <t>F.3.2</t>
  </si>
  <si>
    <t>Phosphorus (P)</t>
  </si>
  <si>
    <t>F.3.3</t>
  </si>
  <si>
    <t>F.3.4</t>
  </si>
  <si>
    <t>Other substances and (organic) materials</t>
  </si>
  <si>
    <t>F.3.5</t>
  </si>
  <si>
    <t>Dumping of materials at sea</t>
  </si>
  <si>
    <t>F.4</t>
  </si>
  <si>
    <t>Dissipative use of products</t>
  </si>
  <si>
    <t>F.4.1</t>
  </si>
  <si>
    <t>Organic fertiliser (manure)</t>
  </si>
  <si>
    <t>F.4.2</t>
  </si>
  <si>
    <t>Mineral fertiliser</t>
  </si>
  <si>
    <t>F.4.3</t>
  </si>
  <si>
    <t>Sewage sludge</t>
  </si>
  <si>
    <t>F.4.4</t>
  </si>
  <si>
    <t>Compost</t>
  </si>
  <si>
    <t>F.4.5</t>
  </si>
  <si>
    <t>Pesticides</t>
  </si>
  <si>
    <t>F.4.6</t>
  </si>
  <si>
    <t>Seeds</t>
  </si>
  <si>
    <t>F.4.7</t>
  </si>
  <si>
    <t>Salt and other thawing materials spread on roads (incl grit)</t>
  </si>
  <si>
    <t>F.4.8</t>
  </si>
  <si>
    <t>Solvents, laughing gas and other</t>
  </si>
  <si>
    <t>F.5</t>
  </si>
  <si>
    <t>Dissipative losses (e.g abrasion from tires, friction products, buildings and infrastructure)</t>
  </si>
  <si>
    <t>Balancing items: input side
G.1 Gases</t>
  </si>
  <si>
    <t>G.1.1</t>
  </si>
  <si>
    <t>Oxygen for combustion processes</t>
  </si>
  <si>
    <t>G.1.2</t>
  </si>
  <si>
    <t>Oxygen for respiration (of humans and livestock)</t>
  </si>
  <si>
    <t>G.1.3</t>
  </si>
  <si>
    <t>Nitrogen for Haber-Bosch process</t>
  </si>
  <si>
    <t>Balancing items: output side
G.2 Gases</t>
  </si>
  <si>
    <t>G.2.1</t>
  </si>
  <si>
    <t>Water vapour from combustion</t>
  </si>
  <si>
    <t>G.2.1.1</t>
  </si>
  <si>
    <t>from water (H2O) content of fuels</t>
  </si>
  <si>
    <t>G.2.1.2</t>
  </si>
  <si>
    <t>from hydrogen (H) content of fuels</t>
  </si>
  <si>
    <t>G.2.2</t>
  </si>
  <si>
    <t>Gases from respitration (of humans and livestock)</t>
  </si>
  <si>
    <t>G.2.2.1</t>
  </si>
  <si>
    <t>G.2.2.2</t>
  </si>
  <si>
    <t>Water vapour (H2O)</t>
  </si>
  <si>
    <t>H.1</t>
  </si>
  <si>
    <t>Domestic extraction (used) (DEU)</t>
  </si>
  <si>
    <t>H.2</t>
  </si>
  <si>
    <t>Imports</t>
  </si>
  <si>
    <t>H.3</t>
  </si>
  <si>
    <t>Exports</t>
  </si>
  <si>
    <t>H.4</t>
  </si>
  <si>
    <t>Direct material input (DMI)</t>
  </si>
  <si>
    <t>H.5</t>
  </si>
  <si>
    <t>Domestic material consumption (DMC)</t>
  </si>
  <si>
    <t>H.6</t>
  </si>
  <si>
    <t>Physical trade balance (PTB)</t>
  </si>
  <si>
    <t>H.7</t>
  </si>
  <si>
    <t>H.8</t>
  </si>
  <si>
    <t>Net additions to stock (NAS)</t>
  </si>
  <si>
    <t>Of Which</t>
  </si>
  <si>
    <t>Only Font color will be used ==&gt;</t>
  </si>
  <si>
    <t>Item can have many NA subitems</t>
  </si>
  <si>
    <t>Value should be smaller than value (@2) in sheet '@1'</t>
  </si>
  <si>
    <t>Total input-output (Virtual)</t>
  </si>
  <si>
    <t>IMP_XEU28</t>
  </si>
  <si>
    <t>EXP_XEU28</t>
  </si>
  <si>
    <t>Confidentiality warning</t>
  </si>
  <si>
    <t>Consistency (Total &lt;= SubTotal)</t>
  </si>
  <si>
    <t>The reported total or sub-total cannot be calculated as one item is 'not available'</t>
  </si>
  <si>
    <t>Description of checks</t>
  </si>
  <si>
    <t>Text displayed in comment</t>
  </si>
  <si>
    <t>Display comment yes or no</t>
  </si>
  <si>
    <t>Detailed description of the checks</t>
  </si>
  <si>
    <t xml:space="preserve">not used </t>
  </si>
  <si>
    <t>Sum of raw, semi and finished product does not equal total imports or exports</t>
  </si>
  <si>
    <t>This consistency check is applied only for trade by stage of manufacturing and it verifies if the sum of the raw products, semi-manufactured products and finished products equal the total imports or exports.</t>
  </si>
  <si>
    <t>Reported total or sub-total does not equal sum of sub-items; the calculated sum of sub-items  = @1</t>
  </si>
  <si>
    <t>This check is done for all footnotes and depends on the error, one of the above five message (cell I56-I60) will be displayed.</t>
  </si>
  <si>
    <t>Consistency (Total &gt; sum of sub-items)</t>
  </si>
  <si>
    <t>Consistency (sub-items)</t>
  </si>
  <si>
    <t>The reported total or sub-total cannot be calculated as more of sub-items are indicated as 'not available'.</t>
  </si>
  <si>
    <t>The reported total is higher than the sum-of the sub-items and more of the sub-items are 'not available'</t>
  </si>
  <si>
    <t xml:space="preserve">This consistency error is highlighted when the total or the sub-total is reported and it is equal with the sum of the reported sub-items and one of the sub-items is 'not available'. </t>
  </si>
  <si>
    <t xml:space="preserve">This consistency error is highlighted when all sub-items are reported and  the reported total or sub-total does not equal the sum of the sub-items and it calculates the correct total or sub-total based on the reported figures. </t>
  </si>
  <si>
    <t xml:space="preserve">This consistency error is highlighted when the total or the sub-total is reported and it is smaller or equal with the sum of the sub-items and several sub-items are 'not available'. </t>
  </si>
  <si>
    <r>
      <t xml:space="preserve">This consistency error is highlighted when the total or the sub-total is reported and it is bigger than the sum of the sub-items and several sub-items are 'not available'
</t>
    </r>
    <r>
      <rPr>
        <b/>
        <sz val="11"/>
        <color theme="1"/>
        <rFont val="Calibri"/>
        <family val="2"/>
        <scheme val="minor"/>
      </rPr>
      <t xml:space="preserve">Currently not activated; 
In order to activate this check remove the x from cell C15 in this parameter sheet.  </t>
    </r>
    <r>
      <rPr>
        <sz val="11"/>
        <color theme="1"/>
        <rFont val="Calibri"/>
        <family val="2"/>
        <scheme val="minor"/>
      </rPr>
      <t xml:space="preserve">
</t>
    </r>
  </si>
  <si>
    <t xml:space="preserve">This confidentiality error is highlighted when only one sub-item (i.e. this highlighted one) is flagged confidential. In such a case it is recommended to flag additional sub-items (secondary confidentiality flag 'd') on the same hierarchical MF-level in order to enable displaying the total or sub-total. </t>
  </si>
  <si>
    <t>Confidentiality error</t>
  </si>
  <si>
    <t>Default footnote</t>
  </si>
  <si>
    <t>Illegal footnote</t>
  </si>
  <si>
    <t>No footnote description</t>
  </si>
  <si>
    <t>Frozen line</t>
  </si>
  <si>
    <t xml:space="preserve">This confidentiality error is highlighted when a total or sub-total is flagged confidential although it should because one or two sub-items are flagged confidential. In such cases it is recommended to flag additional sub-items (secondary confidentiality) in order to enable displaying the total or sub-total. 
Also this confidentiality error is highlighted when the c) flag is used for zero or 'not available' cells.   </t>
  </si>
  <si>
    <t>SUMA Pozyskanie krajowe</t>
  </si>
  <si>
    <t>WYSZCZEGÓLNIENIE</t>
  </si>
  <si>
    <t>SPECIFICATION</t>
  </si>
  <si>
    <t>1000 TON METRYCZNYCH</t>
  </si>
  <si>
    <t>1000 METRIC TONNES</t>
  </si>
  <si>
    <t xml:space="preserve">TABL. A.    POZYSKANIE KRAJOWE
</t>
  </si>
  <si>
    <r>
      <rPr>
        <i/>
        <sz val="12"/>
        <rFont val="Arial"/>
        <family val="2"/>
      </rPr>
      <t>DOMESTIC EXTRACTION</t>
    </r>
    <r>
      <rPr>
        <b/>
        <sz val="12"/>
        <rFont val="Arial"/>
        <family val="2"/>
      </rPr>
      <t xml:space="preserve">
</t>
    </r>
  </si>
  <si>
    <t>a</t>
  </si>
  <si>
    <t>b</t>
  </si>
  <si>
    <t>c</t>
  </si>
  <si>
    <t>e</t>
  </si>
  <si>
    <t>cd</t>
  </si>
  <si>
    <t>f</t>
  </si>
  <si>
    <t>g</t>
  </si>
  <si>
    <t>ch</t>
  </si>
  <si>
    <t>a Without fodder crops. b Coupled production. c Coupled production with copper. d Coupled production with zinc. e Coupled production with lead and coupled production with copper in some years. f Including methane recovered from coal mines (colliery gas). g Not any more available. h Cobalt, molybdenum, vanadium.</t>
  </si>
  <si>
    <t>a Eurostat estimate.</t>
  </si>
  <si>
    <r>
      <rPr>
        <i/>
        <sz val="10"/>
        <rFont val="Arial"/>
        <family val="2"/>
      </rPr>
      <t xml:space="preserve">a </t>
    </r>
    <r>
      <rPr>
        <sz val="10"/>
        <rFont val="Arial"/>
        <family val="2"/>
      </rPr>
      <t>Szacunki Eurostat.</t>
    </r>
  </si>
  <si>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 Szacunki Eurostat.</t>
    </r>
  </si>
  <si>
    <t xml:space="preserve">TABL. C.    PRZYWÓZ - WYMIANA HANDLOWA Z KRAJAMI SPOZA UE
</t>
  </si>
  <si>
    <t xml:space="preserve">IMPORTS - EXTRA-EU28 TRADE
</t>
  </si>
  <si>
    <t xml:space="preserve">IMPORTS - TOTAL IMPORTS (INTRA- AND EXTRA-EU IMPORTS)
</t>
  </si>
  <si>
    <t>TABL. D.    WYWÓZ - WYMIANA HANDLOWA OGÓŁEM (WEWNĄTRZ I NA ZEWNĄTRZ UE)</t>
  </si>
  <si>
    <t xml:space="preserve">TABL. B.    PRZYWÓZ - WYMIANA HANDLOWA OGÓŁEM (WEWNĄTRZ I NA ZEWNĄTRZ UE)
</t>
  </si>
  <si>
    <t>EXPORTS - TOTAL EXPORTS (INTRA- AND EXTRA-EU EXPORTS)</t>
  </si>
  <si>
    <t>TABL. E.   WYWÓZ - WYMIANA HANDLOWA Z KRAJAMI SPOZA UE</t>
  </si>
  <si>
    <t>INDICATORS</t>
  </si>
  <si>
    <t>TABL. H.    WSKAŹNIKI</t>
  </si>
  <si>
    <t>1.  Biomasa</t>
  </si>
  <si>
    <t>1.1.  Rośliny uprawne (z wyjątkiem roślin pastewnych)</t>
  </si>
  <si>
    <t>1.1.1.  Zboża</t>
  </si>
  <si>
    <t>1.1.2.  Korzenie, bulwy</t>
  </si>
  <si>
    <t>1.1.3.  Uprawy cukrowe</t>
  </si>
  <si>
    <t>1.1.4.  Rośliny strączkowe</t>
  </si>
  <si>
    <t>1.1.5.  Orzechy</t>
  </si>
  <si>
    <t>1.1.6.  Rośliny oleiste</t>
  </si>
  <si>
    <t>1.1.7.  Warzywa</t>
  </si>
  <si>
    <t>1.1.8.  Owoce</t>
  </si>
  <si>
    <t>1.1.9.  Rośliny włókniste</t>
  </si>
  <si>
    <t>1.1.10.  Pozostałe rośliny uprawne gdzie indziej niewymienione</t>
  </si>
  <si>
    <t>1.2.  Resztki roślin uprawnych (wykorzystane), rośliny pastewne i biomasa wypasana</t>
  </si>
  <si>
    <t>1.2.1.  Resztki roślin uprawnych (wykorzystane)</t>
  </si>
  <si>
    <t>1.2.1.1.  Słoma</t>
  </si>
  <si>
    <t>1.2.1.2.  Inne resztki roślin uprawnych (liście buraków cukrowych i pastewnych, inne)</t>
  </si>
  <si>
    <t>1.2.2.  Rośliny pastewne i biomasa wypasana</t>
  </si>
  <si>
    <t>1.2.2.1.  Rośliny pastewne (łącznie ze zbiorem biomasy z użytków zielonych)</t>
  </si>
  <si>
    <t>1.2.2.2.  Biomasa wypasana</t>
  </si>
  <si>
    <t>1.3.  Drewno (dodatkowo – nieobowiązkowe zgłaszanie przyrostu netto zapasów drewna)</t>
  </si>
  <si>
    <t>1.3.1.  Drewno (przemysłowe drewno okrągłe)</t>
  </si>
  <si>
    <t>1.3.2.  Paliwo drzewne i inne pozyskane materiały</t>
  </si>
  <si>
    <t>1.4.  Połowy dziko żyjących ryb, roślin i zwierząt wodnych, polowanie i zbieranie</t>
  </si>
  <si>
    <t>1.4.2.  Wszystkie pozostałe zwierzęta i rośliny wodne</t>
  </si>
  <si>
    <t>1.4.3.  Polowanie i zbieranie</t>
  </si>
  <si>
    <t>1.4.1.  Połowy dziko żyjących ryb</t>
  </si>
  <si>
    <t>2.1.  Żelazo</t>
  </si>
  <si>
    <t>2.2.  Metale nieżelazne</t>
  </si>
  <si>
    <t>2.2.1.  Miedź</t>
  </si>
  <si>
    <t>2.2.1.  Miedź -  zawartość metalu</t>
  </si>
  <si>
    <t xml:space="preserve">2.2.2   Nikiel </t>
  </si>
  <si>
    <t>2.2.2.  Nikiel -  zawartość metalu</t>
  </si>
  <si>
    <t xml:space="preserve">2.2.3.  Ołów </t>
  </si>
  <si>
    <t xml:space="preserve">2.2.3.  Ołów - zawartości metalu </t>
  </si>
  <si>
    <t xml:space="preserve">2.2.4.  Cynk </t>
  </si>
  <si>
    <t>2.2.4.  Cynk -  zawartość metalu</t>
  </si>
  <si>
    <t xml:space="preserve">2.2.5.  Cyna  </t>
  </si>
  <si>
    <t>2.2.5.  Cyna -  zawartość metalu</t>
  </si>
  <si>
    <t>2.2.6.  Złoto, srebro, platyna i inne metale szlachetne</t>
  </si>
  <si>
    <t>2.2.7.  Boksyt i inne rudy glinu</t>
  </si>
  <si>
    <t>2.2.8.  Uran i tor</t>
  </si>
  <si>
    <t>2.2.9.  Pozostałe gdzie indziej niewymienione</t>
  </si>
  <si>
    <t>3.  Minerały niemetaliczne</t>
  </si>
  <si>
    <t>3.1.  Marmur, granit, piaskowiec, porfir, bazalt, pozostałe kamienie ozdobne i budowlane (z wyjątkiem łupków)</t>
  </si>
  <si>
    <t>3.2.  Kreda i dolomit</t>
  </si>
  <si>
    <t>3.3.  Łupki</t>
  </si>
  <si>
    <t>3.4.  Minerały chemiczne i do produkcji nawozów</t>
  </si>
  <si>
    <t>3.5.  Sól</t>
  </si>
  <si>
    <t>3.6.  Wapień i gips</t>
  </si>
  <si>
    <t>3.7.  Glina i kaolin</t>
  </si>
  <si>
    <t>3.9.  Pozostałe gdzie indziej niewymienione</t>
  </si>
  <si>
    <t>3.8.  Piasek i żwir</t>
  </si>
  <si>
    <t>3.10.  Wydobywane materiały ziemne (łącznie z glebą), tylko w przypadku gdy są wykorzystane (nieobowiązkowe zgłaszanie)</t>
  </si>
  <si>
    <t>4.  Kopalne surowce energetyczne/nośniki energii</t>
  </si>
  <si>
    <t>4.1.  Węgiel i inne stałe surowce energetyczne/nośniki energii</t>
  </si>
  <si>
    <t>4.1.1.  Węgiel brunatny</t>
  </si>
  <si>
    <t>4.1.2.  Węgiel kamienny</t>
  </si>
  <si>
    <t>4.1.3.  Łupki bitumiczne i piaski asfaltowe</t>
  </si>
  <si>
    <t>4.1.4.  Torf</t>
  </si>
  <si>
    <t>4.2.  Ciekłe i gazowe surowce energetyczne/nośniki energii</t>
  </si>
  <si>
    <t>4.2.1.  Ropa naftowa, kondensat i ciecze towarzyszące gazowi ziemnemu (NGL)</t>
  </si>
  <si>
    <t>4.2.2.  Gaz ziemny</t>
  </si>
  <si>
    <t>1.2.1.1.  Straw</t>
  </si>
  <si>
    <t>1.4.2.  All other aquatic animals and plants</t>
  </si>
  <si>
    <t>2.2.9.  Other n.e.c.</t>
  </si>
  <si>
    <t>3.1.  Marble, granite, sandstone, porphyry, basalt, other ornamental or building stone (excluding slate)</t>
  </si>
  <si>
    <t>3.2.  Chalk and dolomite</t>
  </si>
  <si>
    <t>3.3.  Slate</t>
  </si>
  <si>
    <t>3.5.  Salt</t>
  </si>
  <si>
    <t>3.6.  Limestone and gypsum</t>
  </si>
  <si>
    <t>3.7.  Clays and kaolin</t>
  </si>
  <si>
    <t>3.8.  Sand and gravel</t>
  </si>
  <si>
    <t>4.1.1.  Lignite (brown coal)</t>
  </si>
  <si>
    <t>4.1.2.  Hard coal</t>
  </si>
  <si>
    <t>4.1.3.  Oil shale and tar sands</t>
  </si>
  <si>
    <t>4.1.4.  Peat</t>
  </si>
  <si>
    <t>4.2.1.  Crude oil, condensate and natural gas liquids (NGL)</t>
  </si>
  <si>
    <t>4.2.2.  Natural gas</t>
  </si>
  <si>
    <t>1.  Biomasa i produkty z biomasy</t>
  </si>
  <si>
    <t>1.1.  Rośliny uprawne, surowe i przetworzone</t>
  </si>
  <si>
    <t>1.1.1.  Zboża, surowe i przetworzone</t>
  </si>
  <si>
    <t>1.1.2.  Korzenie, bulwy, surowe i przetworzone</t>
  </si>
  <si>
    <t>1.1.3.  Uprawy cukrowe, surowe i przetworzone</t>
  </si>
  <si>
    <t>1.1.4.  Rośliny strączkowe, surowe i przetworzone</t>
  </si>
  <si>
    <t>1.1.5.  Orzechy, surowe i przetworzone</t>
  </si>
  <si>
    <t>1.1.6.  Rośliny oleiste, surowe i przetworzone</t>
  </si>
  <si>
    <t>1.1.7.  Warzywa, surowe i przetworzone</t>
  </si>
  <si>
    <t>1.1.8.  Owoce, surowe i przetworzone</t>
  </si>
  <si>
    <t>1.1.9.  Rośliny włókniste, surowe i przetworzone</t>
  </si>
  <si>
    <t>1.1.10.  Pozostałe rośliny uprawne gdzie indziej niewymienione, surowe i przetworzone</t>
  </si>
  <si>
    <t>1.2.  Resztki roślin uprawnych i rośliny pastewne</t>
  </si>
  <si>
    <t>1.2.1.  Resztki roślin uprawnych (wykorzystane), surowe i przetworzone</t>
  </si>
  <si>
    <t>1.2.2.  Rośliny pastewne</t>
  </si>
  <si>
    <t>1.2.2.1.  Rośliny pastewne</t>
  </si>
  <si>
    <t>1.3.  Drewno i wyroby z drewna</t>
  </si>
  <si>
    <t>1.3.1.  Drewno, surowe i przetworzone</t>
  </si>
  <si>
    <t>1.3.2.  Paliwo drzewne i inne pozyskane materiały, surowe i przetworzone</t>
  </si>
  <si>
    <t>1.4.  Złowione ryby i pozostałe zwierzęta i rośliny wodne, surowe i przetworzone</t>
  </si>
  <si>
    <t>1.4.1.  Złowione ryby</t>
  </si>
  <si>
    <t>1.5.  Żywe zwierzęta inne niż wymienione w pkt 1.4, oraz produkty zwierzęce</t>
  </si>
  <si>
    <t>1.5.1.  Żywe zwierzęta inne niż wymienione w pkt 1.4</t>
  </si>
  <si>
    <t>1.5.2.  Mięso i przetwory mięsne</t>
  </si>
  <si>
    <t>1.5.3.  Przetwory mleczne, jaja ptasie, miód</t>
  </si>
  <si>
    <t>1.5.4.  Pozostałe produkty pochodzenia zwierzęcego (włókna zwierzęce, skóry, futra, skóry wyprawione itd.)</t>
  </si>
  <si>
    <t>1.6.  Produkty głównie z biomasy</t>
  </si>
  <si>
    <t>2.  Rudy i koncentraty metali, surowe i przetworzone</t>
  </si>
  <si>
    <t>2.1.  Rudy i koncentraty żelaza, żelazo i stal, surowe i przetworzone</t>
  </si>
  <si>
    <t>2.2.  Rudy i koncentraty metali nieżelaznych, surowe i przetworzone</t>
  </si>
  <si>
    <t>2.2.2.  Nikiel</t>
  </si>
  <si>
    <t>2.2.3.  Ołów</t>
  </si>
  <si>
    <t>2.2.4.  Cynk</t>
  </si>
  <si>
    <t>2.2.5.  Cyna</t>
  </si>
  <si>
    <t>2.3.  Produkty głównie z metali</t>
  </si>
  <si>
    <t>3.  Minerały niemetaliczne, surowe i przetworzone</t>
  </si>
  <si>
    <t>3.1.  Marmur, granit, piaskowiec, porfir, bazalt oraz pozostałe kamienie ozdobne lub budowlane (z wyjątkiem łupków)</t>
  </si>
  <si>
    <t>3.4.  Minerały chemiczne i minerały do produkcji nawozów</t>
  </si>
  <si>
    <t>3.11.  Produkty głównie z minerałów niemetalicznych</t>
  </si>
  <si>
    <t>4.  Kopalne surowce energetyczne/nośniki energii, surowe i przetworzone</t>
  </si>
  <si>
    <t>4.1.  Węgiel i inne stałe produkty energetyczne, surowe i przetworzone</t>
  </si>
  <si>
    <t>4.2.  Ciekłe i gazowe produkty energetyczne, surowe i przetworzone</t>
  </si>
  <si>
    <t>4.3.  Produkty głównie z kopalnych produktów energetycznych</t>
  </si>
  <si>
    <t>5.  Inne produkty</t>
  </si>
  <si>
    <t>6.  Odpady przywożone (tabele B i C)/wywożone (tabele D i E) w celu ostatecznego przetworzenia i unieszkodliwienia</t>
  </si>
  <si>
    <t>1.  Biomass and biomass products</t>
  </si>
  <si>
    <t xml:space="preserve">1.1.  Crops, raw and processed </t>
  </si>
  <si>
    <t>1.1.1.  Cereals, raw and processed</t>
  </si>
  <si>
    <t>1.1.2.  Roots, tubers, raw and processed</t>
  </si>
  <si>
    <t>1.1.3.  Sugar crops, raw and processed</t>
  </si>
  <si>
    <t>1.1.4.  Pulses, raw and processed</t>
  </si>
  <si>
    <t>1.1.5.  Nuts, raw and processed</t>
  </si>
  <si>
    <t>1.1.6.  Oil-bearing crops, raw and processed</t>
  </si>
  <si>
    <t>1.1.7.  Vegetables, raw and processed</t>
  </si>
  <si>
    <t>B.1.1.8.  Fruits, raw and processed</t>
  </si>
  <si>
    <t>1.1.9.  Fibres, raw and processed</t>
  </si>
  <si>
    <t>1.1.10.  Other crops n.e.c., raw and processed</t>
  </si>
  <si>
    <t>1.2.  Crop residues and fodder crops</t>
  </si>
  <si>
    <t>1.2.1.  Crop residues (used), raw and processed</t>
  </si>
  <si>
    <t>1.2.2.  Fodder crops</t>
  </si>
  <si>
    <t>1.2.2.1.  Fodder crops</t>
  </si>
  <si>
    <t>1.3.  Wood and wood products</t>
  </si>
  <si>
    <t>1.3.1.  Timber, raw and processed</t>
  </si>
  <si>
    <t>1.3.2.  Wood fuel and other extraction, raw and processed</t>
  </si>
  <si>
    <t>1.4.  Fish capture and other aquatic animals and plants, raw and processed</t>
  </si>
  <si>
    <t>1.4.1.  Fish capture</t>
  </si>
  <si>
    <t>1.5.  Live animals other than in 1.4., and animal products</t>
  </si>
  <si>
    <t xml:space="preserve">1.5.1.  Live animals other than in 1.4. </t>
  </si>
  <si>
    <t>1.5.2.  Meat and meat preparations</t>
  </si>
  <si>
    <t>1.5.3.  Dairy products, birds eggs, and honey</t>
  </si>
  <si>
    <t>1.5.4.  Other products from animals (animal fibres, skins, furs, leather etc.)</t>
  </si>
  <si>
    <t>1.6.  Products mainly from biomass</t>
  </si>
  <si>
    <t>2.  Metal ores and concentrates, raw and processed</t>
  </si>
  <si>
    <t>2.1.  Iron ores and concentrates, iron and steel, raw and processed</t>
  </si>
  <si>
    <t>2.2.  Non-ferrous metal ores and concentrates, raw and processed</t>
  </si>
  <si>
    <t>2.2.1.  Copper</t>
  </si>
  <si>
    <t>2.2.2.  Nickel</t>
  </si>
  <si>
    <t>2.2.3.  Lead</t>
  </si>
  <si>
    <t>2.2.4.  Zinc</t>
  </si>
  <si>
    <t>2.2.5.  Tin</t>
  </si>
  <si>
    <t>2.2.6.  Gold, silver, platinum and other precious metal</t>
  </si>
  <si>
    <t>2.2.7.  Bauxite and other aluminium</t>
  </si>
  <si>
    <t>2.2.8.  Uranium and thorium</t>
  </si>
  <si>
    <t>2.3.  Products mainly from metals</t>
  </si>
  <si>
    <t>3.  Non-metallic minerals, raw and processed</t>
  </si>
  <si>
    <t xml:space="preserve">3.4.  Chemical and fertilizer minerals </t>
  </si>
  <si>
    <t>3.9.  Other n.e.c.</t>
  </si>
  <si>
    <t>3.11.  Products mainly from non metallic minerals</t>
  </si>
  <si>
    <t xml:space="preserve">4.  Fossil energy materials/carriers, raw and processed </t>
  </si>
  <si>
    <t>4.1. Coal and other solid energy products, raw and processed</t>
  </si>
  <si>
    <t>4.2.  Liquid and gaseous energy products, raw and processed</t>
  </si>
  <si>
    <t>4.3.  Products mainly from fossil energy products</t>
  </si>
  <si>
    <t>5.  Other products</t>
  </si>
  <si>
    <t>6.  Waste imported for final treatment and disposal</t>
  </si>
  <si>
    <t>2.  Import</t>
  </si>
  <si>
    <t>3.  Export</t>
  </si>
  <si>
    <t>1.  Domestic extraction (used) (DEU)</t>
  </si>
  <si>
    <t>2.  Imports</t>
  </si>
  <si>
    <t>3.  Exports</t>
  </si>
  <si>
    <t xml:space="preserve">4. Fossil energy materials/carriers, raw and processed </t>
  </si>
  <si>
    <t>4.1.  Coal and other solid energy products, raw and processed</t>
  </si>
  <si>
    <r>
      <t xml:space="preserve">5.  Domestic material consumption (DMC)  
</t>
    </r>
    <r>
      <rPr>
        <b/>
        <i/>
        <sz val="10"/>
        <rFont val="Arial"/>
        <family val="2"/>
      </rPr>
      <t>DMC = DE + Imports - Exports</t>
    </r>
  </si>
  <si>
    <r>
      <t xml:space="preserve">6.  Physical trade balance (PTB)                                                        </t>
    </r>
    <r>
      <rPr>
        <b/>
        <i/>
        <sz val="10"/>
        <rFont val="Arial"/>
        <family val="2"/>
      </rPr>
      <t xml:space="preserve">             
PTB = Imports - Exports</t>
    </r>
  </si>
  <si>
    <t>Surowce</t>
  </si>
  <si>
    <t>Półprodukty</t>
  </si>
  <si>
    <t>Produkty końcowe</t>
  </si>
  <si>
    <t>Import - całkowita wymiana handlowa (wewnątrz + zewnątrz UE) według etapu produkcji</t>
  </si>
  <si>
    <t xml:space="preserve">Imports - total trade (intra + extra EU-28 trade) by stage of manufacturing </t>
  </si>
  <si>
    <t xml:space="preserve">Przywóz - wymiana handlowa z krajami spoza UE według etapów produkcji </t>
  </si>
  <si>
    <t xml:space="preserve">Exports - total trade (intra + extra EU-28 trade) by stage of manufacturing  </t>
  </si>
  <si>
    <t>Wywóz - wymiana handlowa ogółem (wewnątrz + spoza UE) według etapu produkcji</t>
  </si>
  <si>
    <t xml:space="preserve">Wywóz - wymiana handlowa z krajami spoza UE według etapu produkcji </t>
  </si>
  <si>
    <t>1.  Krajowe wykorzystane pozyskanie materialne</t>
  </si>
  <si>
    <r>
      <t xml:space="preserve">6.  Fizyczny bilans handlowy (PTB)
</t>
    </r>
    <r>
      <rPr>
        <b/>
        <sz val="10"/>
        <rFont val="Arial"/>
        <family val="2"/>
      </rPr>
      <t xml:space="preserve">PTB = Import - Eksport </t>
    </r>
  </si>
  <si>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 Bez roślin pastewnych. </t>
    </r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 Wydobycie sprzężone. </t>
    </r>
    <r>
      <rPr>
        <i/>
        <sz val="10"/>
        <rFont val="Arial"/>
        <family val="2"/>
      </rPr>
      <t>c</t>
    </r>
    <r>
      <rPr>
        <sz val="10"/>
        <rFont val="Arial"/>
        <family val="2"/>
      </rPr>
      <t xml:space="preserve"> Wydobycie sprzężone z wydobyciem miedzi. </t>
    </r>
    <r>
      <rPr>
        <i/>
        <sz val="10"/>
        <rFont val="Arial"/>
        <family val="2"/>
      </rPr>
      <t>d</t>
    </r>
    <r>
      <rPr>
        <sz val="10"/>
        <rFont val="Arial"/>
        <family val="2"/>
      </rPr>
      <t xml:space="preserve"> Wydobycie sprzężone z wydobyciem cynku. </t>
    </r>
    <r>
      <rPr>
        <i/>
        <sz val="10"/>
        <rFont val="Arial"/>
        <family val="2"/>
      </rPr>
      <t>e</t>
    </r>
    <r>
      <rPr>
        <sz val="10"/>
        <rFont val="Arial"/>
        <family val="2"/>
      </rPr>
      <t xml:space="preserve"> Wydobycie sprzężone z wydobyciem ołowiu i miedzi w niektórych latach. 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 xml:space="preserve"> W tym metan odzyskany z kopalni węgla (gaz kopalniany). </t>
    </r>
    <r>
      <rPr>
        <i/>
        <sz val="10"/>
        <rFont val="Arial"/>
        <family val="2"/>
      </rPr>
      <t xml:space="preserve">g </t>
    </r>
    <r>
      <rPr>
        <sz val="10"/>
        <rFont val="Arial"/>
        <family val="2"/>
      </rPr>
      <t>Dane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nie dostępne </t>
    </r>
    <r>
      <rPr>
        <i/>
        <sz val="10"/>
        <rFont val="Arial"/>
        <family val="2"/>
      </rPr>
      <t>h</t>
    </r>
    <r>
      <rPr>
        <sz val="10"/>
        <rFont val="Arial"/>
        <family val="2"/>
      </rPr>
      <t xml:space="preserve"> kobalt, molibden, wanad.</t>
    </r>
  </si>
  <si>
    <t>2.  Rudy metali (rudy surowe/brutto)</t>
  </si>
  <si>
    <r>
      <t xml:space="preserve">5.  Krajowa konsumpcja materialna (DMC)
</t>
    </r>
    <r>
      <rPr>
        <b/>
        <sz val="10"/>
        <rFont val="Arial"/>
        <family val="2"/>
      </rPr>
      <t>DMC = DE + Import - Export</t>
    </r>
  </si>
  <si>
    <t>:</t>
  </si>
  <si>
    <t>1. Biomass</t>
  </si>
  <si>
    <t>1.1.  Crops (excluding fodder crops)</t>
  </si>
  <si>
    <t xml:space="preserve">1.1.1.  Cereals </t>
  </si>
  <si>
    <t>1.1.2.  Roots, tubers</t>
  </si>
  <si>
    <t xml:space="preserve">1.1.3.  Sugar crops </t>
  </si>
  <si>
    <t>1.1.4.  Pulses</t>
  </si>
  <si>
    <t xml:space="preserve">1.1.5.  Nuts </t>
  </si>
  <si>
    <t xml:space="preserve">1.1.6.  Oil-bearing crops </t>
  </si>
  <si>
    <t xml:space="preserve">1.1.7.  Vegetables </t>
  </si>
  <si>
    <t xml:space="preserve">1.1.8.  Fruits </t>
  </si>
  <si>
    <t xml:space="preserve">1.1.9.  Fibres </t>
  </si>
  <si>
    <t>1.1.10.  Other crops n.e.c.</t>
  </si>
  <si>
    <t>1.2.  Crop residues (used), fodder crops and grazed biomass</t>
  </si>
  <si>
    <t>1.2.1.  Crop residues (used)</t>
  </si>
  <si>
    <t>1.2.1.2.  Other crop residues (sugar and fodder beet leaves, other)</t>
  </si>
  <si>
    <t>1.2.2.  Fodder crops and grazed biomass</t>
  </si>
  <si>
    <t>1.2.2.1.  Fodder crops (incl. biomass harvest from grassland)</t>
  </si>
  <si>
    <t>1.2.2.2.  Grazed biomass</t>
  </si>
  <si>
    <t>1.3.  Wood</t>
  </si>
  <si>
    <t>1.3.1.  Timber (Industrial roundwood)</t>
  </si>
  <si>
    <t xml:space="preserve">1.3.2.  Wood fuel and other extraction </t>
  </si>
  <si>
    <t xml:space="preserve">1.4.  Wild fish catch, aquatic plants/animals, hunting and gathering </t>
  </si>
  <si>
    <t>1.4.1.  Wild fish catch</t>
  </si>
  <si>
    <t>1.4.3.  Hunting and gathering</t>
  </si>
  <si>
    <t>2.  Metal ores (gross ores)</t>
  </si>
  <si>
    <t xml:space="preserve">2.1.  Iron </t>
  </si>
  <si>
    <t>2.2.  Non-ferrous metal</t>
  </si>
  <si>
    <t xml:space="preserve">2.2.1.  Copper </t>
  </si>
  <si>
    <t>2.2.1.  Copper ores - metal content</t>
  </si>
  <si>
    <t xml:space="preserve">2.2.2.  Nickel </t>
  </si>
  <si>
    <t xml:space="preserve">2.2.2.  Nickel - metal content </t>
  </si>
  <si>
    <t xml:space="preserve">2.2.3.  Lead </t>
  </si>
  <si>
    <t xml:space="preserve">2.2.3.  Lead - metal content </t>
  </si>
  <si>
    <t xml:space="preserve">2.2.4.  Zinc  </t>
  </si>
  <si>
    <t xml:space="preserve">2.2.4.  Zinc - metal content </t>
  </si>
  <si>
    <t xml:space="preserve">2.2.5.  Tin </t>
  </si>
  <si>
    <t xml:space="preserve">2.2.5.  Tin - metal content </t>
  </si>
  <si>
    <t xml:space="preserve">2.2.6.  Gold, silver, platinum and other precious metals </t>
  </si>
  <si>
    <t xml:space="preserve">2.2.7.  Bauxite and other aluminium </t>
  </si>
  <si>
    <t xml:space="preserve">2.2.8.  Uranium and thorium </t>
  </si>
  <si>
    <t>3.  Non metalic minerals</t>
  </si>
  <si>
    <t>3.4.  Chemical and fertilizer minerals</t>
  </si>
  <si>
    <t>3.9.  Other n.e.c</t>
  </si>
  <si>
    <t xml:space="preserve">3.10.  Excavated earthen materials (including soil), only if used </t>
  </si>
  <si>
    <t>4.  Fossil energy materials/carriers</t>
  </si>
  <si>
    <t>4.1.  Coal and other solid energy materials/carriers</t>
  </si>
  <si>
    <t>4.2.  Liquid and gaseous energy materials/carriers</t>
  </si>
  <si>
    <t>Total domestic extraction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</si>
</sst>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-* #,##0.00_-;\-* #,##0.00_-;_-* &quot;-&quot;??_-;_-@_-"/>
    <numFmt numFmtId="166" formatCode="#\ ##0"/>
    <numFmt numFmtId="167" formatCode="00"/>
    <numFmt numFmtId="168" formatCode="_-* #,##0.00_£_-;\-* #,##0.00_£_-;_-* &quot;-&quot;??_£_-;_-@_-"/>
    <numFmt numFmtId="169" formatCode="#,##0.0"/>
    <numFmt numFmtId="170" formatCode="_-* #,##0.00\ _€_-;\-* #,##0.00\ _€_-;_-* &quot;-&quot;??\ _€_-;_-@_-"/>
  </numFmts>
  <fonts count="73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2"/>
      <color indexed="12"/>
      <name val="Arial"/>
      <family val="2"/>
    </font>
    <font>
      <sz val="10"/>
      <name val="MS Sans Serif"/>
      <family val="2"/>
    </font>
    <font>
      <b/>
      <sz val="16"/>
      <color indexed="6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name val="Verdana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u val="single"/>
      <sz val="7.5"/>
      <color indexed="12"/>
      <name val="Verdana"/>
      <family val="2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erdana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0"/>
      <color rgb="FFFFFFFF"/>
      <name val="Arial"/>
      <family val="2"/>
    </font>
    <font>
      <sz val="10"/>
      <color rgb="FF538ED5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2"/>
      <color rgb="FF000000"/>
      <name val="Arial"/>
      <family val="2"/>
    </font>
    <font>
      <i/>
      <sz val="10"/>
      <name val="Times New Roman"/>
      <family val="1"/>
    </font>
    <font>
      <b/>
      <sz val="10"/>
      <color indexed="8"/>
      <name val="Arial"/>
      <family val="2"/>
    </font>
    <font>
      <i/>
      <sz val="10"/>
      <color rgb="FFFF0000"/>
      <name val="Times New Roman"/>
      <family val="1"/>
    </font>
    <font>
      <b/>
      <i/>
      <sz val="12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2"/>
      <name val="Arial"/>
      <family val="2"/>
    </font>
    <font>
      <i/>
      <vertAlign val="superscript"/>
      <sz val="8"/>
      <name val="Arial"/>
      <family val="2"/>
    </font>
    <font>
      <b/>
      <i/>
      <sz val="10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3"/>
      <color rgb="FFFF0000"/>
      <name val="Arial"/>
      <family val="2"/>
    </font>
    <font>
      <b/>
      <i/>
      <sz val="13"/>
      <name val="Arial"/>
      <family val="2"/>
    </font>
    <font>
      <b/>
      <sz val="13"/>
      <color rgb="FF000000"/>
      <name val="Arial"/>
      <family val="2"/>
    </font>
    <font>
      <i/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C5BCD"/>
        <bgColor indexed="64"/>
      </patternFill>
    </fill>
    <fill>
      <patternFill patternType="solid">
        <fgColor rgb="FFC1151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  <xf numFmtId="0" fontId="1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 applyNumberFormat="0" applyFont="0" applyFill="0" applyBorder="0" applyProtection="0">
      <alignment horizontal="left" vertical="center" indent="5"/>
    </xf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4" borderId="0" applyBorder="0">
      <alignment horizontal="right" vertical="center"/>
      <protection/>
    </xf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>
      <alignment/>
      <protection locked="0"/>
    </xf>
    <xf numFmtId="0" fontId="20" fillId="0" borderId="0" applyNumberFormat="0" applyFill="0" applyBorder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39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Protection="0">
      <alignment horizontal="left" vertical="center"/>
    </xf>
    <xf numFmtId="0" fontId="0" fillId="22" borderId="7" applyNumberFormat="0" applyFont="0" applyAlignment="0" applyProtection="0"/>
    <xf numFmtId="0" fontId="42" fillId="20" borderId="8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</cellStyleXfs>
  <cellXfs count="582">
    <xf numFmtId="0" fontId="0" fillId="0" borderId="0" xfId="0"/>
    <xf numFmtId="0" fontId="0" fillId="0" borderId="0" xfId="0" applyBorder="1" applyAlignment="1" applyProtection="1">
      <alignment/>
      <protection/>
    </xf>
    <xf numFmtId="0" fontId="0" fillId="0" borderId="0" xfId="0" applyProtection="1"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3" fillId="23" borderId="0" xfId="0" applyFont="1" applyFill="1" applyBorder="1" applyAlignment="1" applyProtection="1">
      <alignment horizontal="center" vertical="center" wrapText="1"/>
      <protection/>
    </xf>
    <xf numFmtId="49" fontId="6" fillId="23" borderId="0" xfId="0" applyNumberFormat="1" applyFont="1" applyFill="1" applyBorder="1" applyAlignment="1" applyProtection="1">
      <alignment horizontal="right" vertical="center"/>
      <protection/>
    </xf>
    <xf numFmtId="49" fontId="5" fillId="23" borderId="0" xfId="0" applyNumberFormat="1" applyFont="1" applyFill="1" applyBorder="1" applyAlignment="1" applyProtection="1">
      <alignment horizontal="right" vertical="center"/>
      <protection/>
    </xf>
    <xf numFmtId="49" fontId="2" fillId="23" borderId="0" xfId="0" applyNumberFormat="1" applyFont="1" applyFill="1" applyBorder="1" applyAlignment="1" applyProtection="1">
      <alignment horizontal="right" vertical="center"/>
      <protection/>
    </xf>
    <xf numFmtId="49" fontId="0" fillId="23" borderId="0" xfId="0" applyNumberFormat="1" applyFont="1" applyFill="1" applyBorder="1" applyAlignment="1" applyProtection="1">
      <alignment horizontal="right" vertical="center"/>
      <protection/>
    </xf>
    <xf numFmtId="49" fontId="3" fillId="23" borderId="0" xfId="0" applyNumberFormat="1" applyFont="1" applyFill="1" applyBorder="1" applyAlignment="1" applyProtection="1">
      <alignment horizontal="right" vertical="center"/>
      <protection/>
    </xf>
    <xf numFmtId="0" fontId="1" fillId="24" borderId="0" xfId="98" applyFont="1" applyFill="1">
      <alignment/>
      <protection/>
    </xf>
    <xf numFmtId="0" fontId="46" fillId="24" borderId="0" xfId="98" applyFont="1" applyFill="1">
      <alignment/>
      <protection/>
    </xf>
    <xf numFmtId="9" fontId="1" fillId="25" borderId="10" xfId="98" applyNumberFormat="1" applyFont="1" applyFill="1" applyBorder="1" applyAlignment="1">
      <alignment horizontal="center"/>
      <protection/>
    </xf>
    <xf numFmtId="0" fontId="1" fillId="25" borderId="10" xfId="98" applyFont="1" applyFill="1" applyBorder="1">
      <alignment/>
      <protection/>
    </xf>
    <xf numFmtId="0" fontId="46" fillId="25" borderId="10" xfId="98" applyFont="1" applyFill="1" applyBorder="1" applyAlignment="1">
      <alignment horizontal="center" vertical="center" wrapText="1"/>
      <protection/>
    </xf>
    <xf numFmtId="0" fontId="46" fillId="25" borderId="11" xfId="23" applyFont="1" applyFill="1" applyBorder="1">
      <alignment/>
      <protection/>
    </xf>
    <xf numFmtId="0" fontId="46" fillId="25" borderId="10" xfId="23" applyFont="1" applyFill="1" applyBorder="1">
      <alignment/>
      <protection/>
    </xf>
    <xf numFmtId="4" fontId="47" fillId="26" borderId="10" xfId="78" applyNumberFormat="1" applyFont="1" applyFill="1" applyBorder="1" applyAlignment="1" applyProtection="1">
      <alignment horizontal="left" vertical="center"/>
      <protection locked="0"/>
    </xf>
    <xf numFmtId="4" fontId="47" fillId="27" borderId="10" xfId="78" applyNumberFormat="1" applyFont="1" applyFill="1" applyBorder="1" applyAlignment="1" applyProtection="1">
      <alignment horizontal="left" vertical="center"/>
      <protection locked="0"/>
    </xf>
    <xf numFmtId="4" fontId="47" fillId="28" borderId="10" xfId="78" applyNumberFormat="1" applyFont="1" applyFill="1" applyBorder="1" applyAlignment="1" applyProtection="1">
      <alignment horizontal="left" vertical="center"/>
      <protection locked="0"/>
    </xf>
    <xf numFmtId="0" fontId="46" fillId="29" borderId="10" xfId="98" applyFont="1" applyFill="1" applyBorder="1" applyAlignment="1">
      <alignment horizontal="center" vertical="center" wrapText="1"/>
      <protection/>
    </xf>
    <xf numFmtId="0" fontId="46" fillId="29" borderId="11" xfId="23" applyFont="1" applyFill="1" applyBorder="1" applyAlignment="1">
      <alignment horizontal="center"/>
      <protection/>
    </xf>
    <xf numFmtId="169" fontId="23" fillId="30" borderId="10" xfId="78" applyNumberFormat="1" applyFont="1" applyFill="1" applyBorder="1" applyAlignment="1" applyProtection="1">
      <alignment horizontal="left" vertical="top"/>
      <protection locked="0"/>
    </xf>
    <xf numFmtId="0" fontId="46" fillId="25" borderId="10" xfId="98" applyFont="1" applyFill="1" applyBorder="1" applyAlignment="1">
      <alignment horizontal="left" vertical="center" wrapText="1"/>
      <protection/>
    </xf>
    <xf numFmtId="4" fontId="48" fillId="31" borderId="10" xfId="78" applyNumberFormat="1" applyFont="1" applyFill="1" applyBorder="1" applyAlignment="1" applyProtection="1">
      <alignment horizontal="left" vertical="center"/>
      <protection locked="0"/>
    </xf>
    <xf numFmtId="4" fontId="21" fillId="31" borderId="10" xfId="78" applyNumberFormat="1" applyFont="1" applyFill="1" applyBorder="1" applyAlignment="1" applyProtection="1">
      <alignment horizontal="left" vertical="center"/>
      <protection locked="0"/>
    </xf>
    <xf numFmtId="4" fontId="21" fillId="32" borderId="10" xfId="78" applyNumberFormat="1" applyFont="1" applyFill="1" applyBorder="1" applyAlignment="1" applyProtection="1">
      <alignment horizontal="left" vertical="center"/>
      <protection locked="0"/>
    </xf>
    <xf numFmtId="4" fontId="47" fillId="33" borderId="10" xfId="78" applyNumberFormat="1" applyFont="1" applyFill="1" applyBorder="1" applyAlignment="1" applyProtection="1">
      <alignment horizontal="left" vertical="center"/>
      <protection locked="0"/>
    </xf>
    <xf numFmtId="0" fontId="1" fillId="25" borderId="10" xfId="98" applyFont="1" applyFill="1" applyBorder="1" applyAlignment="1">
      <alignment horizontal="left"/>
      <protection/>
    </xf>
    <xf numFmtId="0" fontId="49" fillId="25" borderId="10" xfId="98" applyFont="1" applyFill="1" applyBorder="1" applyAlignment="1">
      <alignment horizontal="left" vertical="center" wrapText="1"/>
      <protection/>
    </xf>
    <xf numFmtId="0" fontId="46" fillId="24" borderId="0" xfId="23" applyFont="1" applyFill="1">
      <alignment/>
      <protection/>
    </xf>
    <xf numFmtId="0" fontId="46" fillId="25" borderId="10" xfId="23" applyFont="1" applyFill="1" applyBorder="1" applyAlignment="1">
      <alignment horizontal="center"/>
      <protection/>
    </xf>
    <xf numFmtId="0" fontId="1" fillId="25" borderId="12" xfId="77" applyFill="1" applyBorder="1" applyAlignment="1">
      <alignment/>
      <protection/>
    </xf>
    <xf numFmtId="0" fontId="1" fillId="25" borderId="12" xfId="77" applyFill="1" applyBorder="1" applyAlignment="1">
      <alignment horizontal="left"/>
      <protection/>
    </xf>
    <xf numFmtId="0" fontId="49" fillId="25" borderId="10" xfId="77" applyFont="1" applyFill="1" applyBorder="1" applyAlignment="1">
      <alignment vertical="center" wrapText="1"/>
      <protection/>
    </xf>
    <xf numFmtId="0" fontId="46" fillId="25" borderId="10" xfId="98" applyFont="1" applyFill="1" applyBorder="1" applyAlignment="1">
      <alignment vertical="center" wrapText="1"/>
      <protection/>
    </xf>
    <xf numFmtId="0" fontId="46" fillId="25" borderId="13" xfId="98" applyFont="1" applyFill="1" applyBorder="1" applyAlignment="1">
      <alignment horizontal="left" vertical="center" wrapText="1"/>
      <protection/>
    </xf>
    <xf numFmtId="0" fontId="46" fillId="25" borderId="14" xfId="98" applyFont="1" applyFill="1" applyBorder="1" applyAlignment="1">
      <alignment vertical="center" wrapText="1"/>
      <protection/>
    </xf>
    <xf numFmtId="0" fontId="46" fillId="25" borderId="11" xfId="98" applyFont="1" applyFill="1" applyBorder="1" applyAlignment="1">
      <alignment horizontal="left" vertical="center" wrapText="1"/>
      <protection/>
    </xf>
    <xf numFmtId="0" fontId="46" fillId="25" borderId="15" xfId="98" applyFont="1" applyFill="1" applyBorder="1" applyAlignment="1">
      <alignment vertical="center" wrapText="1"/>
      <protection/>
    </xf>
    <xf numFmtId="0" fontId="46" fillId="25" borderId="10" xfId="23" applyFont="1" applyFill="1" applyBorder="1" applyAlignment="1">
      <alignment wrapText="1"/>
      <protection/>
    </xf>
    <xf numFmtId="0" fontId="49" fillId="25" borderId="10" xfId="98" applyFont="1" applyFill="1" applyBorder="1" applyAlignment="1">
      <alignment vertical="center" wrapText="1"/>
      <protection/>
    </xf>
    <xf numFmtId="0" fontId="49" fillId="25" borderId="10" xfId="98" applyFont="1" applyFill="1" applyBorder="1" applyAlignment="1">
      <alignment horizontal="center" vertical="center" wrapText="1"/>
      <protection/>
    </xf>
    <xf numFmtId="0" fontId="46" fillId="34" borderId="13" xfId="98" applyFont="1" applyFill="1" applyBorder="1" applyAlignment="1">
      <alignment horizontal="left" vertical="center" wrapText="1"/>
      <protection/>
    </xf>
    <xf numFmtId="0" fontId="1" fillId="25" borderId="10" xfId="77" applyFill="1" applyBorder="1">
      <alignment/>
      <protection/>
    </xf>
    <xf numFmtId="0" fontId="1" fillId="25" borderId="10" xfId="77" applyFont="1" applyFill="1" applyBorder="1">
      <alignment/>
      <protection/>
    </xf>
    <xf numFmtId="0" fontId="1" fillId="25" borderId="10" xfId="77" applyFont="1" applyFill="1" applyBorder="1" applyAlignment="1">
      <alignment horizontal="center"/>
      <protection/>
    </xf>
    <xf numFmtId="0" fontId="46" fillId="25" borderId="10" xfId="23" applyFont="1" applyFill="1" applyBorder="1">
      <alignment/>
      <protection/>
    </xf>
    <xf numFmtId="0" fontId="1" fillId="25" borderId="10" xfId="77" applyFill="1" applyBorder="1" quotePrefix="1">
      <alignment/>
      <protection/>
    </xf>
    <xf numFmtId="0" fontId="1" fillId="35" borderId="10" xfId="77" applyFill="1" applyBorder="1">
      <alignment/>
      <protection/>
    </xf>
    <xf numFmtId="0" fontId="1" fillId="25" borderId="10" xfId="77" applyFill="1" applyBorder="1">
      <alignment/>
      <protection/>
    </xf>
    <xf numFmtId="0" fontId="1" fillId="25" borderId="10" xfId="77" applyFont="1" applyFill="1" applyBorder="1">
      <alignment/>
      <protection/>
    </xf>
    <xf numFmtId="0" fontId="1" fillId="25" borderId="10" xfId="77" applyFont="1" applyFill="1" applyBorder="1" applyAlignment="1">
      <alignment horizontal="center"/>
      <protection/>
    </xf>
    <xf numFmtId="0" fontId="46" fillId="25" borderId="10" xfId="23" applyFont="1" applyFill="1" applyBorder="1">
      <alignment/>
      <protection/>
    </xf>
    <xf numFmtId="0" fontId="1" fillId="25" borderId="10" xfId="77" applyFill="1" applyBorder="1" quotePrefix="1">
      <alignment/>
      <protection/>
    </xf>
    <xf numFmtId="0" fontId="1" fillId="25" borderId="10" xfId="77" applyFont="1" applyFill="1" applyBorder="1" applyAlignment="1">
      <alignment horizontal="center"/>
      <protection/>
    </xf>
    <xf numFmtId="0" fontId="46" fillId="25" borderId="10" xfId="23" applyFont="1" applyFill="1" applyBorder="1">
      <alignment/>
      <protection/>
    </xf>
    <xf numFmtId="4" fontId="50" fillId="35" borderId="10" xfId="78" applyNumberFormat="1" applyFont="1" applyFill="1" applyBorder="1" applyAlignment="1" applyProtection="1">
      <alignment horizontal="left" vertical="center"/>
      <protection locked="0"/>
    </xf>
    <xf numFmtId="0" fontId="46" fillId="25" borderId="10" xfId="114" applyFont="1" applyFill="1" applyBorder="1" applyAlignment="1">
      <alignment horizontal="left" vertical="center" wrapText="1"/>
      <protection/>
    </xf>
    <xf numFmtId="0" fontId="46" fillId="25" borderId="10" xfId="114" applyFont="1" applyFill="1" applyBorder="1" applyAlignment="1">
      <alignment vertical="center" wrapText="1"/>
      <protection/>
    </xf>
    <xf numFmtId="0" fontId="46" fillId="25" borderId="10" xfId="23" applyFont="1" applyFill="1" applyBorder="1">
      <alignment/>
      <protection/>
    </xf>
    <xf numFmtId="0" fontId="46" fillId="25" borderId="10" xfId="23" applyFont="1" applyFill="1" applyBorder="1">
      <alignment/>
      <protection/>
    </xf>
    <xf numFmtId="0" fontId="46" fillId="25" borderId="10" xfId="23" applyFont="1" applyFill="1" applyBorder="1" applyAlignment="1">
      <alignment horizontal="left"/>
      <protection/>
    </xf>
    <xf numFmtId="4" fontId="0" fillId="0" borderId="11" xfId="78" applyNumberFormat="1" applyFont="1" applyFill="1" applyBorder="1" applyAlignment="1" applyProtection="1">
      <alignment horizontal="left" vertical="center"/>
      <protection locked="0"/>
    </xf>
    <xf numFmtId="0" fontId="49" fillId="25" borderId="10" xfId="115" applyFont="1" applyFill="1" applyBorder="1" applyAlignment="1">
      <alignment vertical="center" wrapText="1"/>
      <protection/>
    </xf>
    <xf numFmtId="0" fontId="1" fillId="25" borderId="10" xfId="115" applyFill="1" applyBorder="1">
      <alignment/>
      <protection/>
    </xf>
    <xf numFmtId="0" fontId="1" fillId="25" borderId="10" xfId="115" applyFont="1" applyFill="1" applyBorder="1">
      <alignment/>
      <protection/>
    </xf>
    <xf numFmtId="0" fontId="1" fillId="25" borderId="10" xfId="115" applyFont="1" applyFill="1" applyBorder="1" applyAlignment="1">
      <alignment horizontal="center"/>
      <protection/>
    </xf>
    <xf numFmtId="0" fontId="1" fillId="25" borderId="10" xfId="115" applyFill="1" applyBorder="1" applyAlignment="1">
      <alignment/>
      <protection/>
    </xf>
    <xf numFmtId="0" fontId="1" fillId="35" borderId="10" xfId="115" applyFont="1" applyFill="1" applyBorder="1">
      <alignment/>
      <protection/>
    </xf>
    <xf numFmtId="0" fontId="6" fillId="0" borderId="0" xfId="0" applyFont="1" applyProtection="1">
      <protection/>
    </xf>
    <xf numFmtId="0" fontId="5" fillId="0" borderId="0" xfId="0" applyFont="1" applyProtection="1">
      <protection/>
    </xf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18" fillId="0" borderId="0" xfId="0" applyFont="1" applyProtection="1">
      <protection/>
    </xf>
    <xf numFmtId="0" fontId="7" fillId="0" borderId="0" xfId="0" applyFont="1" applyProtection="1">
      <protection/>
    </xf>
    <xf numFmtId="0" fontId="9" fillId="0" borderId="0" xfId="0" applyFont="1" applyProtection="1">
      <protection/>
    </xf>
    <xf numFmtId="0" fontId="0" fillId="0" borderId="0" xfId="0" applyBorder="1" applyProtection="1">
      <protection/>
    </xf>
    <xf numFmtId="0" fontId="8" fillId="0" borderId="0" xfId="0" applyFont="1" applyProtection="1">
      <protection/>
    </xf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8" fillId="0" borderId="0" xfId="0" applyFont="1" applyBorder="1" applyProtection="1">
      <protection/>
    </xf>
    <xf numFmtId="0" fontId="0" fillId="0" borderId="0" xfId="0" applyFont="1" applyBorder="1" applyProtection="1">
      <protection/>
    </xf>
    <xf numFmtId="0" fontId="19" fillId="0" borderId="0" xfId="0" applyFont="1" applyProtection="1">
      <protection/>
    </xf>
    <xf numFmtId="0" fontId="46" fillId="25" borderId="10" xfId="122" applyFont="1" applyFill="1" applyBorder="1" applyAlignment="1">
      <alignment horizontal="center" vertical="center" wrapText="1"/>
      <protection/>
    </xf>
    <xf numFmtId="4" fontId="23" fillId="0" borderId="11" xfId="78" applyNumberFormat="1" applyFont="1" applyFill="1" applyBorder="1" applyAlignment="1" applyProtection="1">
      <alignment horizontal="left" vertical="center"/>
      <protection locked="0"/>
    </xf>
    <xf numFmtId="0" fontId="46" fillId="24" borderId="0" xfId="122" applyFont="1" applyFill="1" applyAlignment="1">
      <alignment horizontal="right"/>
      <protection/>
    </xf>
    <xf numFmtId="0" fontId="1" fillId="25" borderId="10" xfId="115" applyFont="1" applyFill="1" applyBorder="1">
      <alignment/>
      <protection/>
    </xf>
    <xf numFmtId="9" fontId="1" fillId="25" borderId="10" xfId="98" applyNumberFormat="1" applyFont="1" applyFill="1" applyBorder="1" applyAlignment="1">
      <alignment horizontal="center"/>
      <protection/>
    </xf>
    <xf numFmtId="0" fontId="1" fillId="25" borderId="10" xfId="77" applyFont="1" applyFill="1" applyBorder="1" applyAlignment="1">
      <alignment horizontal="center"/>
      <protection/>
    </xf>
    <xf numFmtId="0" fontId="1" fillId="25" borderId="10" xfId="115" applyFont="1" applyFill="1" applyBorder="1" applyAlignment="1">
      <alignment horizontal="center"/>
      <protection/>
    </xf>
    <xf numFmtId="0" fontId="46" fillId="34" borderId="14" xfId="98" applyFont="1" applyFill="1" applyBorder="1" applyAlignment="1">
      <alignment vertical="center" wrapText="1"/>
      <protection/>
    </xf>
    <xf numFmtId="0" fontId="46" fillId="36" borderId="10" xfId="98" applyFont="1" applyFill="1" applyBorder="1" applyAlignment="1">
      <alignment horizontal="center" vertical="center" wrapText="1"/>
      <protection/>
    </xf>
    <xf numFmtId="0" fontId="46" fillId="25" borderId="11" xfId="23" applyFont="1" applyFill="1" applyBorder="1" applyAlignment="1">
      <alignment vertical="center" wrapText="1"/>
      <protection/>
    </xf>
    <xf numFmtId="0" fontId="46" fillId="25" borderId="10" xfId="23" applyFont="1" applyFill="1" applyBorder="1" applyAlignment="1">
      <alignment vertical="center"/>
      <protection/>
    </xf>
    <xf numFmtId="0" fontId="53" fillId="24" borderId="10" xfId="98" applyFont="1" applyFill="1" applyBorder="1">
      <alignment/>
      <protection/>
    </xf>
    <xf numFmtId="0" fontId="1" fillId="24" borderId="10" xfId="98" applyFont="1" applyFill="1" applyBorder="1" applyAlignment="1">
      <alignment vertical="center" wrapText="1"/>
      <protection/>
    </xf>
    <xf numFmtId="0" fontId="53" fillId="24" borderId="10" xfId="98" applyFont="1" applyFill="1" applyBorder="1" applyAlignment="1">
      <alignment vertical="center"/>
      <protection/>
    </xf>
    <xf numFmtId="0" fontId="1" fillId="24" borderId="10" xfId="98" applyFont="1" applyFill="1" applyBorder="1">
      <alignment/>
      <protection/>
    </xf>
    <xf numFmtId="0" fontId="46" fillId="25" borderId="11" xfId="23" applyFont="1" applyFill="1" applyBorder="1" applyAlignment="1">
      <alignment vertical="center"/>
      <protection/>
    </xf>
    <xf numFmtId="0" fontId="46" fillId="25" borderId="11" xfId="23" applyFont="1" applyFill="1" applyBorder="1" applyAlignment="1" quotePrefix="1">
      <alignment vertical="center"/>
      <protection/>
    </xf>
    <xf numFmtId="0" fontId="46" fillId="25" borderId="11" xfId="23" applyFont="1" applyFill="1" applyBorder="1" applyAlignment="1" quotePrefix="1">
      <alignment vertical="center" wrapText="1"/>
      <protection/>
    </xf>
    <xf numFmtId="0" fontId="1" fillId="25" borderId="10" xfId="77" applyFont="1" applyFill="1" applyBorder="1" applyAlignment="1">
      <alignment wrapText="1"/>
      <protection/>
    </xf>
    <xf numFmtId="0" fontId="1" fillId="24" borderId="10" xfId="98" applyFont="1" applyFill="1" applyBorder="1" applyAlignment="1">
      <alignment wrapText="1"/>
      <protection/>
    </xf>
    <xf numFmtId="2" fontId="1" fillId="24" borderId="10" xfId="98" applyNumberFormat="1" applyFont="1" applyFill="1" applyBorder="1" applyAlignment="1">
      <alignment wrapText="1"/>
      <protection/>
    </xf>
    <xf numFmtId="0" fontId="1" fillId="24" borderId="10" xfId="98" applyFont="1" applyFill="1" applyBorder="1" applyAlignment="1">
      <alignment vertical="center" wrapText="1"/>
      <protection/>
    </xf>
    <xf numFmtId="3" fontId="2" fillId="0" borderId="0" xfId="0" applyNumberFormat="1" applyFont="1" applyProtection="1">
      <protection/>
    </xf>
    <xf numFmtId="3" fontId="21" fillId="37" borderId="0" xfId="20" applyNumberFormat="1" applyFont="1" applyFill="1" applyBorder="1" applyAlignment="1" applyProtection="1">
      <alignment horizontal="right" vertical="center"/>
      <protection locked="0"/>
    </xf>
    <xf numFmtId="3" fontId="55" fillId="37" borderId="0" xfId="0" applyNumberFormat="1" applyFont="1" applyFill="1" applyBorder="1" applyAlignment="1" applyProtection="1">
      <alignment horizontal="right" vertical="center"/>
      <protection locked="0"/>
    </xf>
    <xf numFmtId="3" fontId="55" fillId="37" borderId="0" xfId="20" applyNumberFormat="1" applyFont="1" applyFill="1" applyBorder="1" applyAlignment="1" applyProtection="1">
      <alignment horizontal="right" vertical="center"/>
      <protection locked="0"/>
    </xf>
    <xf numFmtId="3" fontId="54" fillId="37" borderId="0" xfId="20" applyNumberFormat="1" applyFont="1" applyFill="1" applyBorder="1" applyAlignment="1" applyProtection="1">
      <alignment horizontal="right" vertical="center"/>
      <protection locked="0"/>
    </xf>
    <xf numFmtId="3" fontId="21" fillId="37" borderId="0" xfId="0" applyNumberFormat="1" applyFont="1" applyFill="1" applyBorder="1" applyAlignment="1" applyProtection="1" quotePrefix="1">
      <alignment horizontal="right" vertical="center"/>
      <protection locked="0"/>
    </xf>
    <xf numFmtId="3" fontId="55" fillId="37" borderId="0" xfId="0" applyNumberFormat="1" applyFont="1" applyFill="1" applyBorder="1" applyAlignment="1" applyProtection="1" quotePrefix="1">
      <alignment horizontal="right" vertical="center"/>
      <protection locked="0"/>
    </xf>
    <xf numFmtId="3" fontId="54" fillId="37" borderId="0" xfId="0" applyNumberFormat="1" applyFont="1" applyFill="1" applyBorder="1" applyAlignment="1" applyProtection="1" quotePrefix="1">
      <alignment horizontal="right" vertical="center"/>
      <protection locked="0"/>
    </xf>
    <xf numFmtId="3" fontId="55" fillId="37" borderId="0" xfId="148" applyNumberFormat="1" applyFont="1" applyFill="1" applyBorder="1" applyAlignment="1" applyProtection="1">
      <alignment horizontal="right" vertical="center"/>
      <protection locked="0"/>
    </xf>
    <xf numFmtId="3" fontId="57" fillId="37" borderId="0" xfId="2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Protection="1">
      <protection/>
    </xf>
    <xf numFmtId="3" fontId="0" fillId="0" borderId="0" xfId="0" applyNumberFormat="1" applyFont="1" applyProtection="1">
      <protection/>
    </xf>
    <xf numFmtId="3" fontId="3" fillId="0" borderId="0" xfId="0" applyNumberFormat="1" applyFont="1" applyProtection="1">
      <protection/>
    </xf>
    <xf numFmtId="3" fontId="6" fillId="0" borderId="0" xfId="0" applyNumberFormat="1" applyFont="1" applyProtection="1">
      <protection/>
    </xf>
    <xf numFmtId="3" fontId="8" fillId="0" borderId="0" xfId="0" applyNumberFormat="1" applyFont="1" applyProtection="1">
      <protection/>
    </xf>
    <xf numFmtId="3" fontId="0" fillId="0" borderId="0" xfId="0" applyNumberFormat="1" applyFont="1" applyProtection="1">
      <protection/>
    </xf>
    <xf numFmtId="3" fontId="2" fillId="0" borderId="0" xfId="0" applyNumberFormat="1" applyFont="1" applyProtection="1">
      <protection/>
    </xf>
    <xf numFmtId="3" fontId="8" fillId="0" borderId="0" xfId="0" applyNumberFormat="1" applyFont="1" applyBorder="1" applyProtection="1">
      <protection/>
    </xf>
    <xf numFmtId="3" fontId="19" fillId="0" borderId="0" xfId="0" applyNumberFormat="1" applyFont="1" applyProtection="1">
      <protection/>
    </xf>
    <xf numFmtId="1" fontId="5" fillId="0" borderId="0" xfId="0" applyNumberFormat="1" applyFont="1" applyProtection="1">
      <protection/>
    </xf>
    <xf numFmtId="1" fontId="0" fillId="0" borderId="0" xfId="0" applyNumberFormat="1" applyFont="1" applyProtection="1">
      <protection/>
    </xf>
    <xf numFmtId="1" fontId="2" fillId="0" borderId="0" xfId="0" applyNumberFormat="1" applyFont="1" applyProtection="1">
      <protection/>
    </xf>
    <xf numFmtId="1" fontId="19" fillId="0" borderId="0" xfId="0" applyNumberFormat="1" applyFont="1" applyProtection="1">
      <protection/>
    </xf>
    <xf numFmtId="0" fontId="0" fillId="0" borderId="0" xfId="0" applyFill="1" applyAlignment="1" applyProtection="1">
      <alignment horizontal="left"/>
      <protection/>
    </xf>
    <xf numFmtId="3" fontId="22" fillId="0" borderId="16" xfId="148" applyNumberFormat="1" applyFont="1" applyFill="1" applyBorder="1" applyAlignment="1" applyProtection="1">
      <alignment horizontal="right" vertical="center"/>
      <protection locked="0"/>
    </xf>
    <xf numFmtId="3" fontId="22" fillId="0" borderId="16" xfId="2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Protection="1">
      <protection/>
    </xf>
    <xf numFmtId="3" fontId="22" fillId="0" borderId="0" xfId="20" applyNumberFormat="1" applyFont="1" applyFill="1" applyBorder="1" applyAlignment="1" applyProtection="1">
      <alignment horizontal="right" vertical="center"/>
      <protection locked="0"/>
    </xf>
    <xf numFmtId="3" fontId="22" fillId="0" borderId="0" xfId="148" applyNumberFormat="1" applyFont="1" applyFill="1" applyBorder="1" applyAlignment="1" applyProtection="1">
      <alignment horizontal="right" vertical="center"/>
      <protection locked="0"/>
    </xf>
    <xf numFmtId="3" fontId="55" fillId="0" borderId="0" xfId="20" applyNumberFormat="1" applyFont="1" applyFill="1" applyBorder="1" applyAlignment="1" applyProtection="1">
      <alignment horizontal="right" vertical="center"/>
      <protection locked="0"/>
    </xf>
    <xf numFmtId="3" fontId="21" fillId="0" borderId="0" xfId="20" applyNumberFormat="1" applyFont="1" applyFill="1" applyBorder="1" applyAlignment="1" applyProtection="1">
      <alignment horizontal="right" vertical="center"/>
      <protection locked="0"/>
    </xf>
    <xf numFmtId="3" fontId="54" fillId="0" borderId="0" xfId="20" applyNumberFormat="1" applyFont="1" applyFill="1" applyBorder="1" applyAlignment="1" applyProtection="1">
      <alignment horizontal="right" vertical="center"/>
      <protection locked="0"/>
    </xf>
    <xf numFmtId="3" fontId="57" fillId="0" borderId="0" xfId="2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Protection="1">
      <protection/>
    </xf>
    <xf numFmtId="3" fontId="0" fillId="0" borderId="0" xfId="0" applyNumberFormat="1" applyFont="1" applyFill="1" applyProtection="1">
      <protection/>
    </xf>
    <xf numFmtId="3" fontId="3" fillId="0" borderId="0" xfId="0" applyNumberFormat="1" applyFont="1" applyFill="1" applyProtection="1"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58" fillId="0" borderId="0" xfId="0" applyFont="1" applyBorder="1" applyProtection="1">
      <protection/>
    </xf>
    <xf numFmtId="0" fontId="0" fillId="0" borderId="0" xfId="0" applyAlignment="1" applyProtection="1">
      <alignment wrapText="1"/>
      <protection/>
    </xf>
    <xf numFmtId="0" fontId="5" fillId="0" borderId="0" xfId="0" applyFont="1" applyBorder="1" applyProtection="1">
      <protection/>
    </xf>
    <xf numFmtId="3" fontId="54" fillId="37" borderId="0" xfId="0" applyNumberFormat="1" applyFont="1" applyFill="1" applyBorder="1" applyAlignment="1" applyProtection="1" quotePrefix="1">
      <alignment vertical="center"/>
      <protection locked="0"/>
    </xf>
    <xf numFmtId="3" fontId="21" fillId="37" borderId="0" xfId="0" applyNumberFormat="1" applyFont="1" applyFill="1" applyBorder="1" applyAlignment="1" applyProtection="1" quotePrefix="1">
      <alignment vertical="center"/>
      <protection locked="0"/>
    </xf>
    <xf numFmtId="3" fontId="55" fillId="37" borderId="0" xfId="0" applyNumberFormat="1" applyFont="1" applyFill="1" applyBorder="1" applyAlignment="1" applyProtection="1" quotePrefix="1">
      <alignment vertical="center"/>
      <protection locked="0"/>
    </xf>
    <xf numFmtId="0" fontId="60" fillId="0" borderId="0" xfId="0" applyFont="1" applyAlignment="1" applyProtection="1">
      <alignment horizontal="right"/>
      <protection/>
    </xf>
    <xf numFmtId="0" fontId="23" fillId="0" borderId="0" xfId="0" applyFont="1" applyProtection="1">
      <protection/>
    </xf>
    <xf numFmtId="0" fontId="23" fillId="0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 wrapText="1"/>
      <protection/>
    </xf>
    <xf numFmtId="49" fontId="2" fillId="0" borderId="17" xfId="0" applyNumberFormat="1" applyFont="1" applyFill="1" applyBorder="1" applyAlignment="1" applyProtection="1">
      <alignment horizontal="right" vertical="center"/>
      <protection/>
    </xf>
    <xf numFmtId="49" fontId="6" fillId="0" borderId="17" xfId="0" applyNumberFormat="1" applyFont="1" applyFill="1" applyBorder="1" applyAlignment="1" applyProtection="1">
      <alignment horizontal="right" vertical="center"/>
      <protection/>
    </xf>
    <xf numFmtId="3" fontId="56" fillId="0" borderId="0" xfId="20" applyNumberFormat="1" applyFont="1" applyFill="1" applyBorder="1" applyAlignment="1" applyProtection="1">
      <alignment horizontal="right" vertical="center"/>
      <protection locked="0"/>
    </xf>
    <xf numFmtId="0" fontId="62" fillId="0" borderId="0" xfId="0" applyFont="1" applyFill="1" applyAlignment="1" applyProtection="1">
      <alignment horizontal="left"/>
      <protection/>
    </xf>
    <xf numFmtId="0" fontId="62" fillId="0" borderId="0" xfId="0" applyFont="1" applyProtection="1"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Protection="1"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8" fillId="0" borderId="18" xfId="0" applyFont="1" applyBorder="1" applyAlignment="1">
      <alignment horizontal="center" vertical="center" wrapText="1"/>
    </xf>
    <xf numFmtId="3" fontId="65" fillId="0" borderId="16" xfId="20" applyNumberFormat="1" applyFont="1" applyFill="1" applyBorder="1" applyAlignment="1" applyProtection="1">
      <alignment horizontal="left" vertical="center"/>
      <protection locked="0"/>
    </xf>
    <xf numFmtId="3" fontId="65" fillId="0" borderId="19" xfId="2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wrapText="1"/>
      <protection/>
    </xf>
    <xf numFmtId="0" fontId="58" fillId="0" borderId="0" xfId="0" applyFont="1" applyFill="1" applyProtection="1">
      <protection/>
    </xf>
    <xf numFmtId="0" fontId="3" fillId="0" borderId="0" xfId="0" applyFont="1" applyFill="1" applyProtection="1">
      <protection/>
    </xf>
    <xf numFmtId="0" fontId="3" fillId="0" borderId="0" xfId="0" applyFont="1" applyFill="1"/>
    <xf numFmtId="0" fontId="66" fillId="0" borderId="0" xfId="0" applyFont="1" applyFill="1" applyProtection="1"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Protection="1">
      <protection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 applyProtection="1">
      <alignment wrapText="1"/>
      <protection/>
    </xf>
    <xf numFmtId="3" fontId="57" fillId="37" borderId="20" xfId="20" applyNumberFormat="1" applyFont="1" applyFill="1" applyBorder="1" applyAlignment="1" applyProtection="1">
      <alignment horizontal="right" vertical="center"/>
      <protection locked="0"/>
    </xf>
    <xf numFmtId="3" fontId="57" fillId="37" borderId="21" xfId="20" applyNumberFormat="1" applyFont="1" applyFill="1" applyBorder="1" applyAlignment="1" applyProtection="1">
      <alignment horizontal="right" vertical="center"/>
      <protection locked="0"/>
    </xf>
    <xf numFmtId="3" fontId="21" fillId="37" borderId="22" xfId="0" applyNumberFormat="1" applyFont="1" applyFill="1" applyBorder="1" applyAlignment="1" applyProtection="1" quotePrefix="1">
      <alignment horizontal="right" vertical="center"/>
      <protection locked="0"/>
    </xf>
    <xf numFmtId="3" fontId="55" fillId="37" borderId="22" xfId="0" applyNumberFormat="1" applyFont="1" applyFill="1" applyBorder="1" applyAlignment="1" applyProtection="1" quotePrefix="1">
      <alignment horizontal="right" vertical="center"/>
      <protection locked="0"/>
    </xf>
    <xf numFmtId="3" fontId="55" fillId="37" borderId="22" xfId="0" applyNumberFormat="1" applyFont="1" applyFill="1" applyBorder="1" applyAlignment="1" applyProtection="1">
      <alignment horizontal="right" vertical="center"/>
      <protection locked="0"/>
    </xf>
    <xf numFmtId="3" fontId="54" fillId="37" borderId="22" xfId="0" applyNumberFormat="1" applyFont="1" applyFill="1" applyBorder="1" applyAlignment="1" applyProtection="1" quotePrefix="1">
      <alignment horizontal="right" vertical="center"/>
      <protection locked="0"/>
    </xf>
    <xf numFmtId="3" fontId="57" fillId="37" borderId="14" xfId="20" applyNumberFormat="1" applyFont="1" applyFill="1" applyBorder="1" applyAlignment="1" applyProtection="1">
      <alignment horizontal="right" vertical="center"/>
      <protection locked="0"/>
    </xf>
    <xf numFmtId="3" fontId="57" fillId="37" borderId="22" xfId="20" applyNumberFormat="1" applyFont="1" applyFill="1" applyBorder="1" applyAlignment="1" applyProtection="1">
      <alignment horizontal="right" vertical="center"/>
      <protection locked="0"/>
    </xf>
    <xf numFmtId="3" fontId="57" fillId="37" borderId="15" xfId="20" applyNumberFormat="1" applyFont="1" applyFill="1" applyBorder="1" applyAlignment="1" applyProtection="1">
      <alignment horizontal="right" vertical="center"/>
      <protection locked="0"/>
    </xf>
    <xf numFmtId="0" fontId="5" fillId="38" borderId="0" xfId="0" applyFont="1" applyFill="1" applyBorder="1" applyAlignment="1" applyProtection="1">
      <alignment wrapText="1"/>
      <protection/>
    </xf>
    <xf numFmtId="0" fontId="5" fillId="38" borderId="20" xfId="0" applyFont="1" applyFill="1" applyBorder="1" applyAlignment="1" applyProtection="1">
      <alignment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64" fillId="0" borderId="1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5" fillId="38" borderId="0" xfId="0" applyFont="1" applyFill="1" applyBorder="1" applyAlignment="1" applyProtection="1">
      <alignment vertical="center" wrapText="1"/>
      <protection/>
    </xf>
    <xf numFmtId="0" fontId="0" fillId="0" borderId="21" xfId="0" applyBorder="1" applyProtection="1">
      <protection/>
    </xf>
    <xf numFmtId="0" fontId="0" fillId="0" borderId="21" xfId="0" applyFill="1" applyBorder="1" applyProtection="1">
      <protection/>
    </xf>
    <xf numFmtId="0" fontId="7" fillId="0" borderId="21" xfId="0" applyFont="1" applyBorder="1" applyAlignment="1" applyProtection="1">
      <alignment wrapText="1"/>
      <protection/>
    </xf>
    <xf numFmtId="0" fontId="0" fillId="0" borderId="21" xfId="0" applyFont="1" applyFill="1" applyBorder="1" applyProtection="1">
      <protection/>
    </xf>
    <xf numFmtId="0" fontId="61" fillId="38" borderId="20" xfId="0" applyFont="1" applyFill="1" applyBorder="1" applyAlignment="1" applyProtection="1">
      <alignment wrapText="1"/>
      <protection/>
    </xf>
    <xf numFmtId="0" fontId="61" fillId="38" borderId="0" xfId="0" applyFont="1" applyFill="1" applyBorder="1" applyAlignment="1" applyProtection="1">
      <alignment vertical="center" wrapText="1"/>
      <protection/>
    </xf>
    <xf numFmtId="3" fontId="65" fillId="0" borderId="16" xfId="20" applyNumberFormat="1" applyFont="1" applyFill="1" applyBorder="1" applyAlignment="1" applyProtection="1">
      <alignment horizontal="left" vertical="center"/>
      <protection locked="0"/>
    </xf>
    <xf numFmtId="3" fontId="65" fillId="0" borderId="23" xfId="2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/>
    <xf numFmtId="0" fontId="63" fillId="0" borderId="0" xfId="0" applyFont="1" applyFill="1" applyProtection="1">
      <protection/>
    </xf>
    <xf numFmtId="0" fontId="18" fillId="0" borderId="0" xfId="0" applyFont="1" applyFill="1" applyProtection="1">
      <protection/>
    </xf>
    <xf numFmtId="0" fontId="0" fillId="0" borderId="0" xfId="0" applyFill="1" applyAlignment="1" applyProtection="1">
      <alignment wrapText="1"/>
      <protection/>
    </xf>
    <xf numFmtId="0" fontId="23" fillId="0" borderId="0" xfId="0" applyFont="1" applyFill="1" applyProtection="1">
      <protection/>
    </xf>
    <xf numFmtId="0" fontId="0" fillId="0" borderId="0" xfId="0" applyFont="1" applyFill="1" applyAlignment="1" applyProtection="1">
      <alignment wrapText="1"/>
      <protection/>
    </xf>
    <xf numFmtId="0" fontId="70" fillId="38" borderId="14" xfId="0" applyFont="1" applyFill="1" applyBorder="1" applyAlignment="1" applyProtection="1">
      <alignment horizontal="left" vertical="center" wrapText="1"/>
      <protection/>
    </xf>
    <xf numFmtId="3" fontId="71" fillId="37" borderId="14" xfId="20" applyNumberFormat="1" applyFont="1" applyFill="1" applyBorder="1" applyAlignment="1" applyProtection="1">
      <alignment horizontal="center" vertical="center"/>
      <protection locked="0"/>
    </xf>
    <xf numFmtId="3" fontId="69" fillId="0" borderId="23" xfId="20" applyNumberFormat="1" applyFont="1" applyFill="1" applyBorder="1" applyAlignment="1" applyProtection="1">
      <alignment horizontal="center" vertical="center"/>
      <protection locked="0"/>
    </xf>
    <xf numFmtId="3" fontId="71" fillId="37" borderId="20" xfId="20" applyNumberFormat="1" applyFont="1" applyFill="1" applyBorder="1" applyAlignment="1" applyProtection="1">
      <alignment horizontal="center" vertical="center"/>
      <protection locked="0"/>
    </xf>
    <xf numFmtId="3" fontId="69" fillId="0" borderId="20" xfId="20" applyNumberFormat="1" applyFont="1" applyFill="1" applyBorder="1" applyAlignment="1" applyProtection="1">
      <alignment horizontal="center" vertical="center"/>
      <protection locked="0"/>
    </xf>
    <xf numFmtId="3" fontId="54" fillId="37" borderId="0" xfId="0" applyNumberFormat="1" applyFont="1" applyFill="1" applyBorder="1" applyAlignment="1">
      <alignment vertical="center"/>
    </xf>
    <xf numFmtId="3" fontId="21" fillId="37" borderId="0" xfId="0" applyNumberFormat="1" applyFont="1" applyFill="1" applyBorder="1" applyAlignment="1">
      <alignment vertical="center"/>
    </xf>
    <xf numFmtId="3" fontId="55" fillId="37" borderId="0" xfId="0" applyNumberFormat="1" applyFont="1" applyFill="1" applyBorder="1" applyAlignment="1">
      <alignment vertical="center"/>
    </xf>
    <xf numFmtId="3" fontId="22" fillId="0" borderId="19" xfId="20" applyNumberFormat="1" applyFont="1" applyFill="1" applyBorder="1" applyAlignment="1" applyProtection="1">
      <alignment horizontal="right" vertical="center"/>
      <protection locked="0"/>
    </xf>
    <xf numFmtId="3" fontId="54" fillId="37" borderId="22" xfId="0" applyNumberFormat="1" applyFont="1" applyFill="1" applyBorder="1" applyAlignment="1">
      <alignment vertical="center"/>
    </xf>
    <xf numFmtId="3" fontId="21" fillId="37" borderId="22" xfId="0" applyNumberFormat="1" applyFont="1" applyFill="1" applyBorder="1" applyAlignment="1">
      <alignment vertical="center"/>
    </xf>
    <xf numFmtId="3" fontId="55" fillId="37" borderId="22" xfId="0" applyNumberFormat="1" applyFont="1" applyFill="1" applyBorder="1" applyAlignment="1">
      <alignment vertical="center"/>
    </xf>
    <xf numFmtId="3" fontId="54" fillId="37" borderId="15" xfId="0" applyNumberFormat="1" applyFont="1" applyFill="1" applyBorder="1" applyAlignment="1">
      <alignment vertical="center"/>
    </xf>
    <xf numFmtId="3" fontId="54" fillId="37" borderId="21" xfId="0" applyNumberFormat="1" applyFont="1" applyFill="1" applyBorder="1" applyAlignment="1">
      <alignment vertical="center"/>
    </xf>
    <xf numFmtId="3" fontId="22" fillId="0" borderId="21" xfId="20" applyNumberFormat="1" applyFont="1" applyFill="1" applyBorder="1" applyAlignment="1" applyProtection="1">
      <alignment horizontal="right" vertical="center"/>
      <protection locked="0"/>
    </xf>
    <xf numFmtId="3" fontId="54" fillId="37" borderId="0" xfId="0" applyNumberFormat="1" applyFont="1" applyFill="1" applyBorder="1" applyAlignment="1" quotePrefix="1">
      <alignment vertical="center"/>
    </xf>
    <xf numFmtId="3" fontId="21" fillId="37" borderId="0" xfId="0" applyNumberFormat="1" applyFont="1" applyFill="1" applyBorder="1" applyAlignment="1" quotePrefix="1">
      <alignment vertical="center"/>
    </xf>
    <xf numFmtId="3" fontId="55" fillId="37" borderId="0" xfId="0" applyNumberFormat="1" applyFont="1" applyFill="1" applyBorder="1" applyAlignment="1" quotePrefix="1">
      <alignment vertical="center"/>
    </xf>
    <xf numFmtId="3" fontId="54" fillId="37" borderId="21" xfId="20" applyNumberFormat="1" applyFont="1" applyFill="1" applyBorder="1" applyAlignment="1" applyProtection="1">
      <alignment horizontal="right" vertical="center"/>
      <protection locked="0"/>
    </xf>
    <xf numFmtId="3" fontId="54" fillId="37" borderId="21" xfId="0" applyNumberFormat="1" applyFont="1" applyFill="1" applyBorder="1" applyAlignment="1" quotePrefix="1">
      <alignment vertical="center"/>
    </xf>
    <xf numFmtId="0" fontId="8" fillId="0" borderId="20" xfId="0" applyFont="1" applyBorder="1" applyAlignment="1" applyProtection="1">
      <alignment horizontal="center" vertical="center" wrapText="1"/>
      <protection/>
    </xf>
    <xf numFmtId="0" fontId="5" fillId="38" borderId="16" xfId="0" applyFont="1" applyFill="1" applyBorder="1" applyAlignment="1" applyProtection="1">
      <alignment wrapText="1"/>
      <protection/>
    </xf>
    <xf numFmtId="3" fontId="69" fillId="0" borderId="16" xfId="20" applyNumberFormat="1" applyFont="1" applyFill="1" applyBorder="1" applyAlignment="1" applyProtection="1">
      <alignment horizontal="right" vertical="center"/>
      <protection locked="0"/>
    </xf>
    <xf numFmtId="3" fontId="69" fillId="0" borderId="0" xfId="20" applyNumberFormat="1" applyFont="1" applyFill="1" applyBorder="1" applyAlignment="1" applyProtection="1">
      <alignment horizontal="right" vertical="center"/>
      <protection locked="0"/>
    </xf>
    <xf numFmtId="3" fontId="69" fillId="0" borderId="23" xfId="20" applyNumberFormat="1" applyFont="1" applyFill="1" applyBorder="1" applyAlignment="1" applyProtection="1">
      <alignment horizontal="right" vertical="center"/>
      <protection locked="0"/>
    </xf>
    <xf numFmtId="0" fontId="64" fillId="0" borderId="21" xfId="0" applyFont="1" applyBorder="1" applyAlignment="1" applyProtection="1">
      <alignment horizontal="left" vertical="center" wrapText="1" indent="8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64" fillId="0" borderId="21" xfId="0" applyFont="1" applyBorder="1" applyAlignment="1" applyProtection="1">
      <alignment horizontal="left" vertical="top" indent="7"/>
      <protection/>
    </xf>
    <xf numFmtId="0" fontId="64" fillId="0" borderId="21" xfId="0" applyFont="1" applyBorder="1" applyAlignment="1" applyProtection="1">
      <alignment horizontal="left" vertical="top" indent="8"/>
      <protection/>
    </xf>
    <xf numFmtId="3" fontId="2" fillId="0" borderId="0" xfId="20" applyNumberFormat="1" applyFont="1" applyFill="1" applyBorder="1" applyAlignment="1" applyProtection="1">
      <alignment horizontal="right" vertical="center"/>
      <protection locked="0"/>
    </xf>
    <xf numFmtId="3" fontId="2" fillId="0" borderId="0" xfId="148" applyNumberFormat="1" applyFont="1" applyFill="1" applyBorder="1" applyAlignment="1" applyProtection="1">
      <alignment horizontal="right" vertical="center"/>
      <protection locked="0"/>
    </xf>
    <xf numFmtId="3" fontId="0" fillId="37" borderId="0" xfId="20" applyNumberFormat="1" applyFont="1" applyFill="1" applyBorder="1" applyAlignment="1" applyProtection="1">
      <alignment horizontal="right" vertical="center"/>
      <protection locked="0"/>
    </xf>
    <xf numFmtId="3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 wrapText="1"/>
      <protection/>
    </xf>
    <xf numFmtId="3" fontId="0" fillId="37" borderId="0" xfId="0" applyNumberFormat="1" applyFont="1" applyFill="1" applyBorder="1" applyAlignment="1" applyProtection="1" quotePrefix="1">
      <alignment horizontal="center" vertical="center"/>
      <protection locked="0"/>
    </xf>
    <xf numFmtId="3" fontId="5" fillId="37" borderId="22" xfId="0" applyNumberFormat="1" applyFont="1" applyFill="1" applyBorder="1" applyAlignment="1" applyProtection="1" quotePrefix="1">
      <alignment horizontal="right" vertical="center"/>
      <protection locked="0"/>
    </xf>
    <xf numFmtId="3" fontId="0" fillId="37" borderId="22" xfId="0" applyNumberFormat="1" applyFont="1" applyFill="1" applyBorder="1" applyAlignment="1" applyProtection="1" quotePrefix="1">
      <alignment horizontal="right" vertical="center"/>
      <protection locked="0"/>
    </xf>
    <xf numFmtId="3" fontId="2" fillId="37" borderId="22" xfId="0" applyNumberFormat="1" applyFont="1" applyFill="1" applyBorder="1" applyAlignment="1" applyProtection="1" quotePrefix="1">
      <alignment horizontal="right" vertical="center"/>
      <protection locked="0"/>
    </xf>
    <xf numFmtId="3" fontId="2" fillId="37" borderId="22" xfId="0" applyNumberFormat="1" applyFont="1" applyFill="1" applyBorder="1" applyAlignment="1" applyProtection="1">
      <alignment horizontal="right" vertical="center"/>
      <protection locked="0"/>
    </xf>
    <xf numFmtId="3" fontId="0" fillId="37" borderId="22" xfId="20" applyNumberFormat="1" applyFont="1" applyFill="1" applyBorder="1" applyAlignment="1" applyProtection="1">
      <alignment horizontal="right" vertical="center"/>
      <protection locked="0"/>
    </xf>
    <xf numFmtId="3" fontId="0" fillId="37" borderId="22" xfId="0" applyNumberFormat="1" applyFont="1" applyFill="1" applyBorder="1" applyAlignment="1" applyProtection="1" quotePrefix="1">
      <alignment horizontal="center" vertical="center"/>
      <protection locked="0"/>
    </xf>
    <xf numFmtId="0" fontId="3" fillId="38" borderId="0" xfId="0" applyFont="1" applyFill="1" applyBorder="1" applyAlignment="1" applyProtection="1">
      <alignment horizontal="left" vertical="center" wrapText="1"/>
      <protection/>
    </xf>
    <xf numFmtId="3" fontId="2" fillId="0" borderId="16" xfId="20" applyNumberFormat="1" applyFont="1" applyFill="1" applyBorder="1" applyAlignment="1" applyProtection="1">
      <alignment horizontal="right" vertical="center"/>
      <protection locked="0"/>
    </xf>
    <xf numFmtId="3" fontId="2" fillId="0" borderId="16" xfId="20" applyNumberFormat="1" applyFont="1" applyFill="1" applyBorder="1" applyAlignment="1" applyProtection="1">
      <alignment horizontal="center" vertical="center"/>
      <protection locked="0"/>
    </xf>
    <xf numFmtId="0" fontId="5" fillId="38" borderId="20" xfId="0" applyFont="1" applyFill="1" applyBorder="1" applyAlignment="1" applyProtection="1">
      <alignment wrapText="1"/>
      <protection/>
    </xf>
    <xf numFmtId="3" fontId="61" fillId="37" borderId="14" xfId="20" applyNumberFormat="1" applyFont="1" applyFill="1" applyBorder="1" applyAlignment="1" applyProtection="1">
      <alignment horizontal="right" vertical="center"/>
      <protection locked="0"/>
    </xf>
    <xf numFmtId="3" fontId="61" fillId="37" borderId="20" xfId="20" applyNumberFormat="1" applyFont="1" applyFill="1" applyBorder="1" applyAlignment="1" applyProtection="1">
      <alignment horizontal="right" vertical="center"/>
      <protection locked="0"/>
    </xf>
    <xf numFmtId="3" fontId="2" fillId="37" borderId="22" xfId="148" applyNumberFormat="1" applyFont="1" applyFill="1" applyBorder="1" applyAlignment="1" applyProtection="1">
      <alignment horizontal="right" vertical="center"/>
      <protection locked="0"/>
    </xf>
    <xf numFmtId="3" fontId="2" fillId="37" borderId="0" xfId="20" applyNumberFormat="1" applyFont="1" applyFill="1" applyBorder="1" applyAlignment="1" applyProtection="1">
      <alignment horizontal="right" vertical="center"/>
      <protection locked="0"/>
    </xf>
    <xf numFmtId="3" fontId="5" fillId="37" borderId="0" xfId="20" applyNumberFormat="1" applyFont="1" applyFill="1" applyBorder="1" applyAlignment="1" applyProtection="1">
      <alignment horizontal="right" vertical="center"/>
      <protection locked="0"/>
    </xf>
    <xf numFmtId="3" fontId="2" fillId="37" borderId="22" xfId="20" applyNumberFormat="1" applyFont="1" applyFill="1" applyBorder="1" applyAlignment="1" applyProtection="1">
      <alignment horizontal="right" vertical="center"/>
      <protection locked="0"/>
    </xf>
    <xf numFmtId="3" fontId="5" fillId="37" borderId="22" xfId="2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/>
      <protection/>
    </xf>
    <xf numFmtId="0" fontId="3" fillId="23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" fillId="38" borderId="0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 vertical="top"/>
      <protection/>
    </xf>
    <xf numFmtId="0" fontId="18" fillId="23" borderId="0" xfId="0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Border="1" applyAlignment="1" applyProtection="1">
      <alignment horizontal="center" vertical="top" wrapText="1"/>
      <protection/>
    </xf>
    <xf numFmtId="0" fontId="61" fillId="38" borderId="0" xfId="0" applyFont="1" applyFill="1" applyBorder="1" applyAlignment="1" applyProtection="1">
      <alignment vertical="top" wrapText="1"/>
      <protection/>
    </xf>
    <xf numFmtId="3" fontId="65" fillId="0" borderId="23" xfId="20" applyNumberFormat="1" applyFont="1" applyFill="1" applyBorder="1" applyAlignment="1" applyProtection="1">
      <alignment horizontal="left" vertical="center"/>
      <protection locked="0"/>
    </xf>
    <xf numFmtId="3" fontId="67" fillId="37" borderId="22" xfId="20" applyNumberFormat="1" applyFont="1" applyFill="1" applyBorder="1" applyAlignment="1" applyProtection="1">
      <alignment horizontal="right" vertical="center"/>
      <protection locked="0"/>
    </xf>
    <xf numFmtId="3" fontId="68" fillId="0" borderId="0" xfId="20" applyNumberFormat="1" applyFont="1" applyFill="1" applyBorder="1" applyAlignment="1" applyProtection="1">
      <alignment horizontal="right" vertical="center"/>
      <protection locked="0"/>
    </xf>
    <xf numFmtId="3" fontId="68" fillId="0" borderId="16" xfId="20" applyNumberFormat="1" applyFont="1" applyFill="1" applyBorder="1" applyAlignment="1" applyProtection="1">
      <alignment horizontal="right" vertical="center"/>
      <protection locked="0"/>
    </xf>
    <xf numFmtId="3" fontId="67" fillId="37" borderId="0" xfId="2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wrapText="1"/>
      <protection/>
    </xf>
    <xf numFmtId="3" fontId="57" fillId="0" borderId="20" xfId="20" applyNumberFormat="1" applyFont="1" applyFill="1" applyBorder="1" applyAlignment="1" applyProtection="1">
      <alignment horizontal="right" vertical="center"/>
      <protection locked="0"/>
    </xf>
    <xf numFmtId="3" fontId="57" fillId="0" borderId="14" xfId="20" applyNumberFormat="1" applyFont="1" applyFill="1" applyBorder="1" applyAlignment="1" applyProtection="1">
      <alignment horizontal="right" vertical="center"/>
      <protection locked="0"/>
    </xf>
    <xf numFmtId="3" fontId="57" fillId="0" borderId="22" xfId="20" applyNumberFormat="1" applyFont="1" applyFill="1" applyBorder="1" applyAlignment="1" applyProtection="1">
      <alignment horizontal="right" vertical="center"/>
      <protection locked="0"/>
    </xf>
    <xf numFmtId="3" fontId="57" fillId="0" borderId="15" xfId="20" applyNumberFormat="1" applyFont="1" applyFill="1" applyBorder="1" applyAlignment="1" applyProtection="1">
      <alignment horizontal="right" vertical="center"/>
      <protection locked="0"/>
    </xf>
    <xf numFmtId="0" fontId="8" fillId="0" borderId="18" xfId="0" applyFont="1" applyBorder="1" applyAlignment="1" applyProtection="1">
      <alignment horizontal="center" vertical="center"/>
      <protection/>
    </xf>
    <xf numFmtId="0" fontId="64" fillId="0" borderId="21" xfId="0" applyFont="1" applyBorder="1" applyAlignment="1" applyProtection="1">
      <alignment horizontal="left" vertical="top" wrapText="1" indent="8"/>
      <protection/>
    </xf>
    <xf numFmtId="3" fontId="71" fillId="0" borderId="22" xfId="20" applyNumberFormat="1" applyFont="1" applyFill="1" applyBorder="1" applyAlignment="1" applyProtection="1">
      <alignment horizontal="right" vertical="center"/>
      <protection locked="0"/>
    </xf>
    <xf numFmtId="3" fontId="71" fillId="0" borderId="0" xfId="2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Protection="1">
      <protection/>
    </xf>
    <xf numFmtId="0" fontId="12" fillId="38" borderId="20" xfId="0" applyFont="1" applyFill="1" applyBorder="1" applyAlignment="1" applyProtection="1">
      <alignment horizontal="left" vertical="center"/>
      <protection/>
    </xf>
    <xf numFmtId="0" fontId="12" fillId="38" borderId="0" xfId="0" applyFont="1" applyFill="1" applyBorder="1" applyAlignment="1" applyProtection="1">
      <alignment horizontal="left" vertical="center"/>
      <protection/>
    </xf>
    <xf numFmtId="0" fontId="64" fillId="0" borderId="0" xfId="0" applyFont="1" applyBorder="1" applyAlignment="1" applyProtection="1">
      <alignment horizontal="left" vertical="top" indent="8"/>
      <protection/>
    </xf>
    <xf numFmtId="0" fontId="0" fillId="38" borderId="0" xfId="0" applyFill="1" applyProtection="1">
      <protection/>
    </xf>
    <xf numFmtId="3" fontId="54" fillId="37" borderId="25" xfId="20" applyNumberFormat="1" applyFont="1" applyFill="1" applyBorder="1" applyAlignment="1" applyProtection="1">
      <alignment horizontal="right" vertical="top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61" fillId="38" borderId="22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38" borderId="0" xfId="0" applyFont="1" applyFill="1" applyBorder="1" applyAlignment="1" applyProtection="1">
      <alignment vertical="center" wrapText="1"/>
      <protection/>
    </xf>
    <xf numFmtId="0" fontId="18" fillId="38" borderId="22" xfId="0" applyFont="1" applyFill="1" applyBorder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38" borderId="0" xfId="0" applyFont="1" applyFill="1" applyBorder="1" applyAlignment="1" applyProtection="1">
      <alignment vertical="center" wrapText="1"/>
      <protection/>
    </xf>
    <xf numFmtId="0" fontId="9" fillId="38" borderId="22" xfId="0" applyFont="1" applyFill="1" applyBorder="1" applyAlignment="1" applyProtection="1">
      <alignment vertical="center" wrapText="1"/>
      <protection/>
    </xf>
    <xf numFmtId="0" fontId="61" fillId="38" borderId="14" xfId="0" applyFont="1" applyFill="1" applyBorder="1" applyAlignment="1" applyProtection="1">
      <alignment vertical="center" wrapText="1"/>
      <protection/>
    </xf>
    <xf numFmtId="0" fontId="61" fillId="38" borderId="15" xfId="0" applyFont="1" applyFill="1" applyBorder="1" applyAlignment="1" applyProtection="1">
      <alignment vertical="center" wrapText="1"/>
      <protection/>
    </xf>
    <xf numFmtId="0" fontId="18" fillId="38" borderId="0" xfId="0" applyFont="1" applyFill="1" applyBorder="1" applyAlignment="1" applyProtection="1">
      <alignment vertical="center" wrapText="1"/>
      <protection/>
    </xf>
    <xf numFmtId="0" fontId="9" fillId="38" borderId="0" xfId="0" applyFont="1" applyFill="1" applyBorder="1" applyAlignment="1" applyProtection="1">
      <alignment vertical="center" wrapText="1"/>
      <protection/>
    </xf>
    <xf numFmtId="0" fontId="5" fillId="38" borderId="0" xfId="0" applyFont="1" applyFill="1" applyBorder="1" applyAlignment="1" applyProtection="1">
      <alignment vertical="center" wrapText="1"/>
      <protection/>
    </xf>
    <xf numFmtId="3" fontId="5" fillId="37" borderId="22" xfId="0" applyNumberFormat="1" applyFont="1" applyFill="1" applyBorder="1" applyAlignment="1" applyProtection="1" quotePrefix="1">
      <alignment vertical="center"/>
      <protection locked="0"/>
    </xf>
    <xf numFmtId="3" fontId="5" fillId="37" borderId="0" xfId="0" applyNumberFormat="1" applyFont="1" applyFill="1" applyBorder="1" applyAlignment="1" applyProtection="1" quotePrefix="1">
      <alignment vertical="center"/>
      <protection locked="0"/>
    </xf>
    <xf numFmtId="0" fontId="3" fillId="38" borderId="0" xfId="0" applyFont="1" applyFill="1" applyBorder="1" applyAlignment="1" applyProtection="1">
      <alignment vertical="center" wrapText="1"/>
      <protection/>
    </xf>
    <xf numFmtId="3" fontId="0" fillId="37" borderId="22" xfId="0" applyNumberFormat="1" applyFont="1" applyFill="1" applyBorder="1" applyAlignment="1" applyProtection="1" quotePrefix="1">
      <alignment vertical="center"/>
      <protection locked="0"/>
    </xf>
    <xf numFmtId="3" fontId="0" fillId="37" borderId="0" xfId="0" applyNumberFormat="1" applyFont="1" applyFill="1" applyBorder="1" applyAlignment="1" applyProtection="1" quotePrefix="1">
      <alignment vertical="center"/>
      <protection locked="0"/>
    </xf>
    <xf numFmtId="0" fontId="2" fillId="38" borderId="0" xfId="0" applyFont="1" applyFill="1" applyBorder="1" applyAlignment="1" applyProtection="1">
      <alignment vertical="center" wrapText="1"/>
      <protection/>
    </xf>
    <xf numFmtId="3" fontId="2" fillId="37" borderId="22" xfId="0" applyNumberFormat="1" applyFont="1" applyFill="1" applyBorder="1" applyAlignment="1" applyProtection="1" quotePrefix="1">
      <alignment vertical="center"/>
      <protection locked="0"/>
    </xf>
    <xf numFmtId="3" fontId="2" fillId="37" borderId="0" xfId="0" applyNumberFormat="1" applyFont="1" applyFill="1" applyBorder="1" applyAlignment="1" applyProtection="1" quotePrefix="1">
      <alignment vertical="center"/>
      <protection locked="0"/>
    </xf>
    <xf numFmtId="3" fontId="2" fillId="37" borderId="0" xfId="0" applyNumberFormat="1" applyFont="1" applyFill="1" applyBorder="1" applyAlignment="1" applyProtection="1">
      <alignment vertical="center"/>
      <protection locked="0"/>
    </xf>
    <xf numFmtId="0" fontId="5" fillId="38" borderId="16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" fontId="54" fillId="0" borderId="22" xfId="0" applyNumberFormat="1" applyFont="1" applyFill="1" applyBorder="1" applyAlignment="1" quotePrefix="1">
      <alignment horizontal="right" vertical="center"/>
    </xf>
    <xf numFmtId="3" fontId="54" fillId="0" borderId="0" xfId="0" applyNumberFormat="1" applyFont="1" applyFill="1" applyBorder="1" applyAlignment="1" quotePrefix="1">
      <alignment horizontal="right" vertical="center"/>
    </xf>
    <xf numFmtId="3" fontId="54" fillId="0" borderId="0" xfId="0" applyNumberFormat="1" applyFont="1" applyFill="1" applyBorder="1" applyAlignment="1" quotePrefix="1">
      <alignment vertical="center"/>
    </xf>
    <xf numFmtId="0" fontId="3" fillId="38" borderId="16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3" fontId="21" fillId="0" borderId="22" xfId="0" applyNumberFormat="1" applyFont="1" applyFill="1" applyBorder="1" applyAlignment="1" quotePrefix="1">
      <alignment horizontal="right" vertical="center"/>
    </xf>
    <xf numFmtId="3" fontId="21" fillId="0" borderId="0" xfId="0" applyNumberFormat="1" applyFont="1" applyFill="1" applyBorder="1" applyAlignment="1" quotePrefix="1">
      <alignment horizontal="right" vertical="center"/>
    </xf>
    <xf numFmtId="3" fontId="21" fillId="0" borderId="0" xfId="0" applyNumberFormat="1" applyFont="1" applyFill="1" applyBorder="1" applyAlignment="1" quotePrefix="1">
      <alignment vertical="center"/>
    </xf>
    <xf numFmtId="0" fontId="2" fillId="38" borderId="16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3" fontId="55" fillId="0" borderId="22" xfId="0" applyNumberFormat="1" applyFont="1" applyFill="1" applyBorder="1" applyAlignment="1" quotePrefix="1">
      <alignment horizontal="right" vertical="center"/>
    </xf>
    <xf numFmtId="3" fontId="55" fillId="0" borderId="0" xfId="0" applyNumberFormat="1" applyFont="1" applyFill="1" applyBorder="1" applyAlignment="1" quotePrefix="1">
      <alignment horizontal="right" vertical="center"/>
    </xf>
    <xf numFmtId="3" fontId="55" fillId="0" borderId="0" xfId="0" applyNumberFormat="1" applyFont="1" applyFill="1" applyBorder="1" applyAlignment="1" quotePrefix="1">
      <alignment vertical="center"/>
    </xf>
    <xf numFmtId="3" fontId="21" fillId="0" borderId="22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3" fontId="55" fillId="0" borderId="22" xfId="0" applyNumberFormat="1" applyFont="1" applyFill="1" applyBorder="1" applyAlignment="1">
      <alignment horizontal="right" vertical="center"/>
    </xf>
    <xf numFmtId="3" fontId="55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3" fontId="65" fillId="0" borderId="19" xfId="20" applyNumberFormat="1" applyFont="1" applyFill="1" applyBorder="1" applyAlignment="1" applyProtection="1">
      <alignment horizontal="left" vertical="center"/>
      <protection locked="0"/>
    </xf>
    <xf numFmtId="0" fontId="67" fillId="0" borderId="0" xfId="0" applyFont="1" applyBorder="1" applyAlignment="1" applyProtection="1">
      <alignment vertical="center"/>
      <protection/>
    </xf>
    <xf numFmtId="0" fontId="64" fillId="0" borderId="20" xfId="0" applyFont="1" applyBorder="1" applyAlignment="1" applyProtection="1">
      <alignment horizontal="center" vertical="center"/>
      <protection/>
    </xf>
    <xf numFmtId="0" fontId="64" fillId="0" borderId="20" xfId="0" applyFont="1" applyBorder="1" applyAlignment="1" applyProtection="1">
      <alignment horizontal="center" vertical="center" wrapText="1"/>
      <protection/>
    </xf>
    <xf numFmtId="0" fontId="64" fillId="0" borderId="12" xfId="0" applyFont="1" applyBorder="1" applyAlignment="1" applyProtection="1">
      <alignment horizontal="center" vertical="center" wrapText="1"/>
      <protection/>
    </xf>
    <xf numFmtId="0" fontId="18" fillId="38" borderId="0" xfId="0" applyFont="1" applyFill="1" applyBorder="1" applyAlignment="1" applyProtection="1">
      <alignment horizontal="left" vertical="center" wrapText="1"/>
      <protection/>
    </xf>
    <xf numFmtId="0" fontId="61" fillId="38" borderId="20" xfId="0" applyFont="1" applyFill="1" applyBorder="1" applyAlignment="1" applyProtection="1">
      <alignment vertical="center" wrapText="1"/>
      <protection/>
    </xf>
    <xf numFmtId="0" fontId="61" fillId="38" borderId="21" xfId="0" applyFont="1" applyFill="1" applyBorder="1" applyAlignment="1" applyProtection="1">
      <alignment vertical="center" wrapText="1"/>
      <protection/>
    </xf>
    <xf numFmtId="0" fontId="70" fillId="38" borderId="0" xfId="0" applyFont="1" applyFill="1" applyBorder="1" applyAlignment="1" applyProtection="1">
      <alignment horizontal="left" vertical="center" wrapText="1"/>
      <protection/>
    </xf>
    <xf numFmtId="0" fontId="61" fillId="38" borderId="0" xfId="0" applyFont="1" applyFill="1" applyAlignment="1" applyProtection="1">
      <alignment vertical="top"/>
      <protection/>
    </xf>
    <xf numFmtId="0" fontId="61" fillId="38" borderId="0" xfId="0" applyFont="1" applyFill="1" applyAlignment="1" applyProtection="1">
      <alignment vertical="top" wrapText="1"/>
      <protection/>
    </xf>
    <xf numFmtId="0" fontId="64" fillId="0" borderId="12" xfId="0" applyFont="1" applyBorder="1" applyAlignment="1" applyProtection="1">
      <alignment horizontal="center" vertical="center"/>
      <protection/>
    </xf>
    <xf numFmtId="3" fontId="0" fillId="0" borderId="0" xfId="0" applyNumberFormat="1" applyProtection="1">
      <protection/>
    </xf>
    <xf numFmtId="0" fontId="5" fillId="38" borderId="0" xfId="0" applyFont="1" applyFill="1" applyAlignment="1" applyProtection="1">
      <alignment vertical="top" wrapText="1"/>
      <protection/>
    </xf>
    <xf numFmtId="0" fontId="5" fillId="38" borderId="14" xfId="0" applyFont="1" applyFill="1" applyBorder="1" applyAlignment="1" applyProtection="1">
      <alignment vertical="center" wrapText="1"/>
      <protection/>
    </xf>
    <xf numFmtId="0" fontId="5" fillId="38" borderId="22" xfId="0" applyFont="1" applyFill="1" applyBorder="1" applyAlignment="1" applyProtection="1">
      <alignment vertical="center" wrapText="1"/>
      <protection/>
    </xf>
    <xf numFmtId="0" fontId="5" fillId="38" borderId="20" xfId="0" applyFont="1" applyFill="1" applyBorder="1" applyAlignment="1" applyProtection="1">
      <alignment vertical="center" wrapText="1"/>
      <protection/>
    </xf>
    <xf numFmtId="0" fontId="5" fillId="38" borderId="15" xfId="0" applyFont="1" applyFill="1" applyBorder="1" applyAlignment="1" applyProtection="1">
      <alignment vertical="center" wrapText="1"/>
      <protection/>
    </xf>
    <xf numFmtId="0" fontId="67" fillId="38" borderId="22" xfId="0" applyFont="1" applyFill="1" applyBorder="1" applyAlignment="1" applyProtection="1">
      <alignment horizontal="left" vertical="center" wrapText="1"/>
      <protection/>
    </xf>
    <xf numFmtId="0" fontId="5" fillId="38" borderId="21" xfId="0" applyFont="1" applyFill="1" applyBorder="1" applyAlignment="1" applyProtection="1">
      <alignment vertical="center" wrapText="1"/>
      <protection/>
    </xf>
    <xf numFmtId="0" fontId="67" fillId="38" borderId="0" xfId="0" applyFont="1" applyFill="1" applyBorder="1" applyAlignment="1" applyProtection="1">
      <alignment horizontal="left" vertical="center" wrapText="1"/>
      <protection/>
    </xf>
    <xf numFmtId="0" fontId="67" fillId="38" borderId="14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left" vertical="top"/>
    </xf>
    <xf numFmtId="3" fontId="65" fillId="0" borderId="0" xfId="20" applyNumberFormat="1" applyFont="1" applyFill="1" applyBorder="1" applyAlignment="1" applyProtection="1">
      <alignment horizontal="left" vertical="center"/>
      <protection locked="0"/>
    </xf>
    <xf numFmtId="3" fontId="0" fillId="0" borderId="0" xfId="0" applyNumberFormat="1" applyFill="1" applyProtection="1">
      <protection/>
    </xf>
    <xf numFmtId="0" fontId="70" fillId="38" borderId="0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3" fontId="54" fillId="37" borderId="0" xfId="20" applyNumberFormat="1" applyFont="1" applyFill="1" applyBorder="1" applyAlignment="1" applyProtection="1">
      <alignment horizontal="right" vertical="top"/>
      <protection locked="0"/>
    </xf>
    <xf numFmtId="3" fontId="54" fillId="0" borderId="22" xfId="2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0" fillId="0" borderId="20" xfId="0" applyBorder="1" applyAlignment="1">
      <alignment horizontal="center" vertical="center"/>
    </xf>
    <xf numFmtId="3" fontId="5" fillId="0" borderId="18" xfId="20" applyNumberFormat="1" applyFont="1" applyFill="1" applyBorder="1" applyAlignment="1" applyProtection="1">
      <alignment horizontal="center" vertical="center"/>
      <protection/>
    </xf>
    <xf numFmtId="166" fontId="14" fillId="38" borderId="0" xfId="0" applyNumberFormat="1" applyFont="1" applyFill="1" applyBorder="1" applyAlignment="1" applyProtection="1">
      <alignment horizontal="left" vertical="center" wrapText="1" indent="1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>
      <alignment horizontal="left" vertical="top"/>
    </xf>
    <xf numFmtId="0" fontId="0" fillId="0" borderId="24" xfId="0" applyBorder="1" applyAlignment="1">
      <alignment horizontal="center" vertical="center"/>
    </xf>
    <xf numFmtId="0" fontId="0" fillId="0" borderId="21" xfId="0" applyFont="1" applyBorder="1" applyAlignment="1" applyProtection="1">
      <alignment wrapText="1"/>
      <protection/>
    </xf>
    <xf numFmtId="0" fontId="0" fillId="0" borderId="21" xfId="0" applyBorder="1" applyAlignment="1">
      <alignment/>
    </xf>
    <xf numFmtId="1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0" borderId="20" xfId="0" applyNumberFormat="1" applyFont="1" applyFill="1" applyBorder="1" applyAlignment="1" applyProtection="1">
      <alignment horizontal="center" vertical="center"/>
      <protection/>
    </xf>
    <xf numFmtId="1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/>
      <protection/>
    </xf>
    <xf numFmtId="3" fontId="65" fillId="0" borderId="20" xfId="2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3" fontId="57" fillId="37" borderId="0" xfId="0" applyNumberFormat="1" applyFont="1" applyFill="1" applyAlignment="1">
      <alignment/>
    </xf>
    <xf numFmtId="3" fontId="55" fillId="37" borderId="22" xfId="20" applyNumberFormat="1" applyFont="1" applyFill="1" applyBorder="1" applyAlignment="1" applyProtection="1">
      <alignment horizontal="right" vertical="center"/>
      <protection locked="0"/>
    </xf>
    <xf numFmtId="3" fontId="21" fillId="37" borderId="22" xfId="20" applyNumberFormat="1" applyFont="1" applyFill="1" applyBorder="1" applyAlignment="1" applyProtection="1">
      <alignment horizontal="right" vertical="center"/>
      <protection locked="0"/>
    </xf>
    <xf numFmtId="0" fontId="61" fillId="38" borderId="0" xfId="0" applyFont="1" applyFill="1" applyBorder="1" applyAlignment="1" applyProtection="1">
      <alignment horizontal="left" vertical="center" wrapText="1"/>
      <protection/>
    </xf>
    <xf numFmtId="0" fontId="61" fillId="38" borderId="21" xfId="0" applyFont="1" applyFill="1" applyBorder="1" applyAlignment="1" applyProtection="1">
      <alignment horizontal="left" vertical="center" wrapText="1"/>
      <protection/>
    </xf>
    <xf numFmtId="3" fontId="54" fillId="37" borderId="22" xfId="20" applyNumberFormat="1" applyFont="1" applyFill="1" applyBorder="1" applyAlignment="1" applyProtection="1">
      <alignment horizontal="right" vertical="center"/>
      <protection locked="0"/>
    </xf>
    <xf numFmtId="3" fontId="54" fillId="37" borderId="14" xfId="20" applyNumberFormat="1" applyFont="1" applyFill="1" applyBorder="1" applyAlignment="1" applyProtection="1">
      <alignment horizontal="right" vertical="center"/>
      <protection locked="0"/>
    </xf>
    <xf numFmtId="3" fontId="54" fillId="37" borderId="22" xfId="20" applyNumberFormat="1" applyFont="1" applyFill="1" applyBorder="1" applyAlignment="1" applyProtection="1">
      <alignment horizontal="right" vertical="center"/>
      <protection locked="0"/>
    </xf>
    <xf numFmtId="3" fontId="54" fillId="37" borderId="15" xfId="20" applyNumberFormat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3" fontId="57" fillId="37" borderId="0" xfId="20" applyNumberFormat="1" applyFont="1" applyFill="1" applyBorder="1" applyAlignment="1" applyProtection="1">
      <alignment horizontal="right" vertical="center"/>
      <protection locked="0"/>
    </xf>
    <xf numFmtId="3" fontId="65" fillId="0" borderId="20" xfId="20" applyNumberFormat="1" applyFont="1" applyFill="1" applyBorder="1" applyAlignment="1" applyProtection="1">
      <alignment horizontal="left" vertical="center"/>
      <protection locked="0"/>
    </xf>
    <xf numFmtId="3" fontId="21" fillId="37" borderId="0" xfId="20" applyNumberFormat="1" applyFont="1" applyFill="1" applyBorder="1" applyAlignment="1" applyProtection="1">
      <alignment vertical="center"/>
      <protection locked="0"/>
    </xf>
    <xf numFmtId="3" fontId="55" fillId="37" borderId="0" xfId="20" applyNumberFormat="1" applyFont="1" applyFill="1" applyBorder="1" applyAlignment="1" applyProtection="1">
      <alignment vertical="center"/>
      <protection locked="0"/>
    </xf>
    <xf numFmtId="3" fontId="54" fillId="37" borderId="0" xfId="20" applyNumberFormat="1" applyFont="1" applyFill="1" applyBorder="1" applyAlignment="1" applyProtection="1">
      <alignment vertical="center"/>
      <protection locked="0"/>
    </xf>
    <xf numFmtId="3" fontId="21" fillId="37" borderId="0" xfId="150" applyNumberFormat="1" applyFont="1" applyFill="1" applyAlignment="1" applyProtection="1">
      <alignment horizontal="right"/>
      <protection locked="0"/>
    </xf>
    <xf numFmtId="3" fontId="57" fillId="37" borderId="0" xfId="20" applyNumberFormat="1" applyFont="1" applyFill="1" applyBorder="1" applyAlignment="1" applyProtection="1">
      <alignment vertical="center"/>
      <protection locked="0"/>
    </xf>
    <xf numFmtId="1" fontId="8" fillId="0" borderId="12" xfId="0" applyNumberFormat="1" applyFont="1" applyFill="1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3" fontId="21" fillId="37" borderId="0" xfId="0" applyNumberFormat="1" applyFont="1" applyFill="1" applyAlignment="1" applyProtection="1">
      <alignment/>
      <protection locked="0"/>
    </xf>
    <xf numFmtId="3" fontId="55" fillId="37" borderId="0" xfId="20" applyNumberFormat="1" applyFont="1" applyFill="1" applyBorder="1" applyAlignment="1" applyProtection="1">
      <alignment horizontal="right" vertical="center"/>
      <protection locked="0"/>
    </xf>
    <xf numFmtId="3" fontId="21" fillId="37" borderId="0" xfId="20" applyNumberFormat="1" applyFont="1" applyFill="1" applyBorder="1" applyAlignment="1" applyProtection="1">
      <alignment horizontal="right" vertical="center"/>
      <protection locked="0"/>
    </xf>
    <xf numFmtId="3" fontId="54" fillId="37" borderId="0" xfId="20" applyNumberFormat="1" applyFont="1" applyFill="1" applyBorder="1" applyAlignment="1" applyProtection="1">
      <alignment horizontal="right" vertical="center"/>
      <protection locked="0"/>
    </xf>
    <xf numFmtId="3" fontId="57" fillId="37" borderId="14" xfId="0" applyNumberFormat="1" applyFont="1" applyFill="1" applyBorder="1" applyAlignment="1" applyProtection="1">
      <alignment/>
      <protection locked="0"/>
    </xf>
    <xf numFmtId="3" fontId="65" fillId="0" borderId="21" xfId="20" applyNumberFormat="1" applyFont="1" applyFill="1" applyBorder="1" applyAlignment="1" applyProtection="1">
      <alignment horizontal="left" vertical="center"/>
      <protection locked="0"/>
    </xf>
    <xf numFmtId="1" fontId="8" fillId="0" borderId="18" xfId="0" applyNumberFormat="1" applyFont="1" applyFill="1" applyBorder="1" applyAlignment="1" applyProtection="1">
      <alignment vertical="center"/>
      <protection/>
    </xf>
    <xf numFmtId="3" fontId="21" fillId="37" borderId="22" xfId="20" applyNumberFormat="1" applyFont="1" applyFill="1" applyBorder="1" applyAlignment="1" applyProtection="1">
      <alignment horizontal="right" vertical="center"/>
      <protection locked="0"/>
    </xf>
    <xf numFmtId="3" fontId="55" fillId="37" borderId="22" xfId="20" applyNumberFormat="1" applyFont="1" applyFill="1" applyBorder="1" applyAlignment="1" applyProtection="1">
      <alignment horizontal="right" vertical="center"/>
      <protection locked="0"/>
    </xf>
    <xf numFmtId="3" fontId="57" fillId="37" borderId="22" xfId="20" applyNumberFormat="1" applyFont="1" applyFill="1" applyBorder="1" applyAlignment="1" applyProtection="1">
      <alignment horizontal="right" vertical="center"/>
      <protection locked="0"/>
    </xf>
    <xf numFmtId="3" fontId="57" fillId="37" borderId="14" xfId="20" applyNumberFormat="1" applyFont="1" applyFill="1" applyBorder="1" applyAlignment="1" applyProtection="1">
      <alignment horizontal="right" vertical="center"/>
      <protection locked="0"/>
    </xf>
    <xf numFmtId="3" fontId="54" fillId="37" borderId="14" xfId="20" applyNumberFormat="1" applyFont="1" applyFill="1" applyBorder="1" applyAlignment="1" applyProtection="1">
      <alignment horizontal="right" vertical="center"/>
      <protection/>
    </xf>
    <xf numFmtId="0" fontId="5" fillId="38" borderId="20" xfId="0" applyFont="1" applyFill="1" applyBorder="1" applyAlignment="1" applyProtection="1">
      <alignment horizontal="left" wrapText="1" indent="30"/>
      <protection/>
    </xf>
    <xf numFmtId="1" fontId="0" fillId="0" borderId="20" xfId="0" applyNumberFormat="1" applyFont="1" applyFill="1" applyBorder="1" applyAlignment="1" applyProtection="1">
      <alignment horizontal="left" vertical="center" indent="30"/>
      <protection/>
    </xf>
    <xf numFmtId="0" fontId="61" fillId="38" borderId="0" xfId="0" applyFont="1" applyFill="1" applyBorder="1" applyAlignment="1" applyProtection="1">
      <alignment horizontal="left" vertical="top" wrapText="1" indent="30"/>
      <protection/>
    </xf>
    <xf numFmtId="1" fontId="7" fillId="0" borderId="0" xfId="0" applyNumberFormat="1" applyFont="1" applyFill="1" applyBorder="1" applyAlignment="1" applyProtection="1">
      <alignment horizontal="left" vertical="top" indent="30"/>
      <protection/>
    </xf>
    <xf numFmtId="3" fontId="5" fillId="0" borderId="24" xfId="20" applyNumberFormat="1" applyFont="1" applyFill="1" applyBorder="1" applyAlignment="1" applyProtection="1">
      <alignment horizontal="center" vertical="center"/>
      <protection/>
    </xf>
    <xf numFmtId="3" fontId="21" fillId="39" borderId="22" xfId="20" applyNumberFormat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center" vertical="center"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6" fontId="14" fillId="38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166" fontId="14" fillId="38" borderId="16" xfId="0" applyNumberFormat="1" applyFont="1" applyFill="1" applyBorder="1" applyAlignment="1" applyProtection="1">
      <alignment horizontal="center" vertical="center" wrapText="1"/>
      <protection/>
    </xf>
    <xf numFmtId="3" fontId="5" fillId="37" borderId="0" xfId="20" applyNumberFormat="1" applyFont="1" applyFill="1" applyBorder="1" applyAlignment="1" applyProtection="1">
      <alignment horizontal="center" vertical="center"/>
      <protection locked="0"/>
    </xf>
    <xf numFmtId="3" fontId="2" fillId="0" borderId="16" xfId="20" applyNumberFormat="1" applyFont="1" applyFill="1" applyBorder="1" applyAlignment="1" applyProtection="1">
      <alignment horizontal="center" vertical="center"/>
      <protection locked="0"/>
    </xf>
    <xf numFmtId="3" fontId="5" fillId="37" borderId="22" xfId="20" applyNumberFormat="1" applyFont="1" applyFill="1" applyBorder="1" applyAlignment="1" applyProtection="1">
      <alignment horizontal="center" vertical="center"/>
      <protection locked="0"/>
    </xf>
    <xf numFmtId="3" fontId="5" fillId="37" borderId="22" xfId="20" applyNumberFormat="1" applyFont="1" applyFill="1" applyBorder="1" applyAlignment="1" applyProtection="1">
      <alignment horizontal="center" vertical="center"/>
      <protection/>
    </xf>
    <xf numFmtId="3" fontId="2" fillId="0" borderId="0" xfId="20" applyNumberFormat="1" applyFont="1" applyFill="1" applyBorder="1" applyAlignment="1" applyProtection="1">
      <alignment horizontal="center" vertical="center"/>
      <protection locked="0"/>
    </xf>
    <xf numFmtId="3" fontId="22" fillId="0" borderId="16" xfId="20" applyNumberFormat="1" applyFont="1" applyFill="1" applyBorder="1" applyAlignment="1" applyProtection="1">
      <alignment horizontal="center" vertical="center"/>
      <protection locked="0"/>
    </xf>
    <xf numFmtId="3" fontId="54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0" xfId="20" applyNumberFormat="1" applyFont="1" applyFill="1" applyBorder="1" applyAlignment="1" applyProtection="1">
      <alignment horizontal="center" vertical="center"/>
      <protection locked="0"/>
    </xf>
    <xf numFmtId="3" fontId="54" fillId="37" borderId="22" xfId="0" applyNumberFormat="1" applyFont="1" applyFill="1" applyBorder="1" applyAlignment="1" applyProtection="1">
      <alignment horizontal="center" vertical="center"/>
      <protection locked="0"/>
    </xf>
    <xf numFmtId="3" fontId="54" fillId="37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/>
    </xf>
    <xf numFmtId="49" fontId="59" fillId="38" borderId="16" xfId="0" applyNumberFormat="1" applyFont="1" applyFill="1" applyBorder="1" applyAlignment="1" applyProtection="1">
      <alignment horizontal="center" vertical="center" wrapText="1"/>
      <protection/>
    </xf>
    <xf numFmtId="3" fontId="0" fillId="37" borderId="0" xfId="20" applyNumberFormat="1" applyFont="1" applyFill="1" applyBorder="1" applyAlignment="1" applyProtection="1">
      <alignment horizontal="center" vertical="center"/>
      <protection locked="0"/>
    </xf>
    <xf numFmtId="3" fontId="0" fillId="37" borderId="22" xfId="20" applyNumberFormat="1" applyFont="1" applyFill="1" applyBorder="1" applyAlignment="1" applyProtection="1">
      <alignment horizontal="center" vertical="center"/>
      <protection locked="0"/>
    </xf>
    <xf numFmtId="3" fontId="21" fillId="0" borderId="0" xfId="0" applyNumberFormat="1" applyFont="1" applyFill="1" applyBorder="1" applyAlignment="1" applyProtection="1">
      <alignment horizontal="center" vertical="center"/>
      <protection locked="0"/>
    </xf>
    <xf numFmtId="3" fontId="21" fillId="37" borderId="0" xfId="0" applyNumberFormat="1" applyFont="1" applyFill="1" applyBorder="1" applyAlignment="1" applyProtection="1">
      <alignment horizontal="center" vertical="center"/>
      <protection locked="0"/>
    </xf>
    <xf numFmtId="3" fontId="21" fillId="37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167" fontId="15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37" borderId="0" xfId="148" applyNumberFormat="1" applyFont="1" applyFill="1" applyBorder="1" applyAlignment="1" applyProtection="1">
      <alignment horizontal="center" vertical="center"/>
      <protection locked="0"/>
    </xf>
    <xf numFmtId="3" fontId="2" fillId="37" borderId="22" xfId="148" applyNumberFormat="1" applyFont="1" applyFill="1" applyBorder="1" applyAlignment="1" applyProtection="1">
      <alignment horizontal="center" vertical="center"/>
      <protection locked="0"/>
    </xf>
    <xf numFmtId="3" fontId="2" fillId="37" borderId="22" xfId="20" applyNumberFormat="1" applyFont="1" applyFill="1" applyBorder="1" applyAlignment="1" applyProtection="1">
      <alignment horizontal="center" vertical="center"/>
      <protection locked="0"/>
    </xf>
    <xf numFmtId="3" fontId="2" fillId="37" borderId="0" xfId="0" applyNumberFormat="1" applyFont="1" applyFill="1" applyBorder="1" applyAlignment="1" applyProtection="1">
      <alignment horizontal="center" vertical="center"/>
      <protection/>
    </xf>
    <xf numFmtId="3" fontId="55" fillId="0" borderId="0" xfId="0" applyNumberFormat="1" applyFont="1" applyFill="1" applyBorder="1" applyAlignment="1" applyProtection="1">
      <alignment horizontal="center" vertical="center"/>
      <protection locked="0"/>
    </xf>
    <xf numFmtId="3" fontId="55" fillId="37" borderId="0" xfId="0" applyNumberFormat="1" applyFont="1" applyFill="1" applyBorder="1" applyAlignment="1" applyProtection="1">
      <alignment horizontal="center" vertical="center"/>
      <protection locked="0"/>
    </xf>
    <xf numFmtId="3" fontId="55" fillId="37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3" fontId="65" fillId="0" borderId="16" xfId="2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3" fontId="0" fillId="37" borderId="22" xfId="0" applyNumberFormat="1" applyFont="1" applyFill="1" applyBorder="1" applyAlignment="1" applyProtection="1">
      <alignment horizontal="center" vertical="center"/>
      <protection/>
    </xf>
    <xf numFmtId="49" fontId="59" fillId="0" borderId="16" xfId="0" applyNumberFormat="1" applyFont="1" applyFill="1" applyBorder="1" applyAlignment="1" applyProtection="1">
      <alignment horizontal="center" vertical="center" wrapText="1"/>
      <protection/>
    </xf>
    <xf numFmtId="3" fontId="0" fillId="37" borderId="0" xfId="0" applyNumberFormat="1" applyFont="1" applyFill="1" applyBorder="1" applyAlignment="1" applyProtection="1">
      <alignment horizontal="center" vertical="center"/>
      <protection/>
    </xf>
    <xf numFmtId="3" fontId="2" fillId="37" borderId="22" xfId="0" applyNumberFormat="1" applyFont="1" applyFill="1" applyBorder="1" applyAlignment="1" applyProtection="1">
      <alignment horizontal="center" vertical="center"/>
      <protection/>
    </xf>
    <xf numFmtId="3" fontId="55" fillId="37" borderId="0" xfId="0" applyNumberFormat="1" applyFont="1" applyFill="1" applyBorder="1" applyAlignment="1" applyProtection="1">
      <alignment horizontal="center" vertical="center"/>
      <protection/>
    </xf>
    <xf numFmtId="3" fontId="55" fillId="37" borderId="16" xfId="0" applyNumberFormat="1" applyFont="1" applyFill="1" applyBorder="1" applyAlignment="1" applyProtection="1">
      <alignment horizontal="center" vertical="center"/>
      <protection/>
    </xf>
    <xf numFmtId="3" fontId="55" fillId="39" borderId="0" xfId="0" applyNumberFormat="1" applyFont="1" applyFill="1" applyBorder="1" applyAlignment="1" applyProtection="1">
      <alignment horizontal="center" vertical="center"/>
      <protection locked="0"/>
    </xf>
    <xf numFmtId="3" fontId="55" fillId="39" borderId="16" xfId="0" applyNumberFormat="1" applyFont="1" applyFill="1" applyBorder="1" applyAlignment="1" applyProtection="1">
      <alignment horizontal="center" vertical="center"/>
      <protection locked="0"/>
    </xf>
    <xf numFmtId="167" fontId="15" fillId="38" borderId="16" xfId="0" applyNumberFormat="1" applyFont="1" applyFill="1" applyBorder="1" applyAlignment="1" applyProtection="1">
      <alignment horizontal="center" vertical="center" wrapText="1"/>
      <protection/>
    </xf>
    <xf numFmtId="3" fontId="72" fillId="37" borderId="0" xfId="0" applyNumberFormat="1" applyFont="1" applyFill="1" applyBorder="1" applyAlignment="1" applyProtection="1">
      <alignment horizontal="center" vertical="center"/>
      <protection locked="0"/>
    </xf>
    <xf numFmtId="3" fontId="72" fillId="37" borderId="16" xfId="0" applyNumberFormat="1" applyFont="1" applyFill="1" applyBorder="1" applyAlignment="1" applyProtection="1">
      <alignment horizontal="center" vertical="center"/>
      <protection locked="0"/>
    </xf>
    <xf numFmtId="3" fontId="9" fillId="37" borderId="22" xfId="2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167" fontId="14" fillId="38" borderId="16" xfId="0" applyNumberFormat="1" applyFont="1" applyFill="1" applyBorder="1" applyAlignment="1" applyProtection="1">
      <alignment horizontal="center" vertical="center" wrapText="1"/>
      <protection/>
    </xf>
    <xf numFmtId="3" fontId="54" fillId="37" borderId="0" xfId="0" applyNumberFormat="1" applyFont="1" applyFill="1" applyBorder="1" applyAlignment="1" applyProtection="1">
      <alignment horizontal="center" vertical="center"/>
      <protection locked="0"/>
    </xf>
    <xf numFmtId="3" fontId="9" fillId="0" borderId="16" xfId="20" applyNumberFormat="1" applyFont="1" applyFill="1" applyBorder="1" applyAlignment="1" applyProtection="1">
      <alignment horizontal="center" vertical="center"/>
      <protection locked="0"/>
    </xf>
    <xf numFmtId="3" fontId="65" fillId="0" borderId="16" xfId="148" applyNumberFormat="1" applyFont="1" applyFill="1" applyBorder="1" applyAlignment="1" applyProtection="1">
      <alignment horizontal="center" vertical="center"/>
      <protection locked="0"/>
    </xf>
    <xf numFmtId="3" fontId="65" fillId="0" borderId="0" xfId="20" applyNumberFormat="1" applyFont="1" applyFill="1" applyBorder="1" applyAlignment="1" applyProtection="1">
      <alignment horizontal="center" vertical="center"/>
      <protection locked="0"/>
    </xf>
    <xf numFmtId="3" fontId="55" fillId="37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/>
    </xf>
    <xf numFmtId="167" fontId="16" fillId="38" borderId="16" xfId="0" applyNumberFormat="1" applyFont="1" applyFill="1" applyBorder="1" applyAlignment="1" applyProtection="1">
      <alignment horizontal="center" vertical="center" wrapText="1"/>
      <protection/>
    </xf>
    <xf numFmtId="3" fontId="9" fillId="37" borderId="0" xfId="148" applyNumberFormat="1" applyFont="1" applyFill="1" applyBorder="1" applyAlignment="1" applyProtection="1">
      <alignment horizontal="center" vertical="center"/>
      <protection locked="0"/>
    </xf>
    <xf numFmtId="3" fontId="9" fillId="37" borderId="22" xfId="148" applyNumberFormat="1" applyFont="1" applyFill="1" applyBorder="1" applyAlignment="1" applyProtection="1">
      <alignment horizontal="center" vertical="center"/>
      <protection locked="0"/>
    </xf>
    <xf numFmtId="3" fontId="9" fillId="37" borderId="0" xfId="0" applyNumberFormat="1" applyFont="1" applyFill="1" applyBorder="1" applyAlignment="1" applyProtection="1">
      <alignment horizontal="center" vertical="center"/>
      <protection/>
    </xf>
    <xf numFmtId="3" fontId="72" fillId="37" borderId="22" xfId="0" applyNumberFormat="1" applyFont="1" applyFill="1" applyBorder="1" applyAlignment="1" applyProtection="1">
      <alignment horizontal="center" vertical="center"/>
      <protection locked="0"/>
    </xf>
    <xf numFmtId="3" fontId="2" fillId="37" borderId="0" xfId="20" applyNumberFormat="1" applyFont="1" applyFill="1" applyBorder="1" applyAlignment="1" applyProtection="1">
      <alignment horizontal="center" vertical="center"/>
      <protection locked="0"/>
    </xf>
    <xf numFmtId="3" fontId="9" fillId="37" borderId="0" xfId="2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3" fontId="5" fillId="37" borderId="0" xfId="0" applyNumberFormat="1" applyFont="1" applyFill="1" applyBorder="1" applyAlignment="1" applyProtection="1">
      <alignment horizontal="center" vertical="center"/>
      <protection/>
    </xf>
    <xf numFmtId="3" fontId="2" fillId="37" borderId="0" xfId="149" applyNumberFormat="1" applyFont="1" applyFill="1" applyBorder="1" applyAlignment="1">
      <alignment horizontal="center" vertical="center"/>
      <protection/>
    </xf>
    <xf numFmtId="3" fontId="2" fillId="37" borderId="22" xfId="149" applyNumberFormat="1" applyFont="1" applyFill="1" applyBorder="1" applyAlignment="1">
      <alignment horizontal="center" vertical="center"/>
      <protection/>
    </xf>
    <xf numFmtId="3" fontId="21" fillId="37" borderId="22" xfId="0" applyNumberFormat="1" applyFont="1" applyFill="1" applyBorder="1" applyAlignment="1" applyProtection="1">
      <alignment horizontal="center" vertical="center"/>
      <protection locked="0"/>
    </xf>
    <xf numFmtId="167" fontId="2" fillId="38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167" fontId="15" fillId="38" borderId="19" xfId="0" applyNumberFormat="1" applyFont="1" applyFill="1" applyBorder="1" applyAlignment="1" applyProtection="1">
      <alignment horizontal="center" vertical="center" wrapText="1"/>
      <protection/>
    </xf>
    <xf numFmtId="3" fontId="2" fillId="37" borderId="21" xfId="148" applyNumberFormat="1" applyFont="1" applyFill="1" applyBorder="1" applyAlignment="1" applyProtection="1">
      <alignment horizontal="center" vertical="center"/>
      <protection locked="0"/>
    </xf>
    <xf numFmtId="3" fontId="65" fillId="0" borderId="19" xfId="20" applyNumberFormat="1" applyFont="1" applyFill="1" applyBorder="1" applyAlignment="1" applyProtection="1">
      <alignment horizontal="center" vertical="center"/>
      <protection locked="0"/>
    </xf>
    <xf numFmtId="3" fontId="2" fillId="37" borderId="15" xfId="148" applyNumberFormat="1" applyFont="1" applyFill="1" applyBorder="1" applyAlignment="1" applyProtection="1">
      <alignment horizontal="center" vertical="center"/>
      <protection locked="0"/>
    </xf>
    <xf numFmtId="3" fontId="2" fillId="0" borderId="19" xfId="20" applyNumberFormat="1" applyFont="1" applyFill="1" applyBorder="1" applyAlignment="1" applyProtection="1">
      <alignment horizontal="center" vertical="center"/>
      <protection locked="0"/>
    </xf>
    <xf numFmtId="3" fontId="2" fillId="37" borderId="15" xfId="20" applyNumberFormat="1" applyFont="1" applyFill="1" applyBorder="1" applyAlignment="1" applyProtection="1">
      <alignment horizontal="center" vertical="center"/>
      <protection locked="0"/>
    </xf>
    <xf numFmtId="3" fontId="2" fillId="37" borderId="21" xfId="0" applyNumberFormat="1" applyFont="1" applyFill="1" applyBorder="1" applyAlignment="1" applyProtection="1">
      <alignment horizontal="center" vertical="center"/>
      <protection/>
    </xf>
    <xf numFmtId="3" fontId="2" fillId="0" borderId="21" xfId="20" applyNumberFormat="1" applyFont="1" applyFill="1" applyBorder="1" applyAlignment="1" applyProtection="1">
      <alignment horizontal="center" vertical="center"/>
      <protection locked="0"/>
    </xf>
    <xf numFmtId="0" fontId="67" fillId="38" borderId="24" xfId="0" applyFont="1" applyFill="1" applyBorder="1" applyAlignment="1" applyProtection="1">
      <alignment horizontal="center" vertical="center" wrapText="1"/>
      <protection/>
    </xf>
    <xf numFmtId="3" fontId="67" fillId="37" borderId="18" xfId="20" applyNumberFormat="1" applyFont="1" applyFill="1" applyBorder="1" applyAlignment="1" applyProtection="1">
      <alignment horizontal="center" vertical="center"/>
      <protection locked="0"/>
    </xf>
    <xf numFmtId="3" fontId="68" fillId="0" borderId="24" xfId="20" applyNumberFormat="1" applyFont="1" applyFill="1" applyBorder="1" applyAlignment="1" applyProtection="1">
      <alignment horizontal="center" vertical="center"/>
      <protection locked="0"/>
    </xf>
    <xf numFmtId="3" fontId="68" fillId="0" borderId="18" xfId="20" applyNumberFormat="1" applyFont="1" applyFill="1" applyBorder="1" applyAlignment="1" applyProtection="1">
      <alignment horizontal="center" vertical="center"/>
      <protection locked="0"/>
    </xf>
    <xf numFmtId="3" fontId="67" fillId="37" borderId="12" xfId="20" applyNumberFormat="1" applyFont="1" applyFill="1" applyBorder="1" applyAlignment="1" applyProtection="1">
      <alignment horizontal="center" vertical="center"/>
      <protection locked="0"/>
    </xf>
    <xf numFmtId="3" fontId="69" fillId="0" borderId="24" xfId="20" applyNumberFormat="1" applyFont="1" applyFill="1" applyBorder="1" applyAlignment="1" applyProtection="1">
      <alignment horizontal="center" vertical="center"/>
      <protection locked="0"/>
    </xf>
    <xf numFmtId="3" fontId="22" fillId="0" borderId="24" xfId="2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0" xfId="0" applyFont="1" applyBorder="1" applyAlignment="1" applyProtection="1">
      <alignment horizontal="left" vertical="center" indent="34"/>
      <protection locked="0"/>
    </xf>
    <xf numFmtId="0" fontId="7" fillId="0" borderId="0" xfId="0" applyFont="1" applyBorder="1" applyAlignment="1" applyProtection="1">
      <alignment horizontal="left" vertical="center" indent="34"/>
      <protection locked="0"/>
    </xf>
    <xf numFmtId="3" fontId="54" fillId="37" borderId="22" xfId="20" applyNumberFormat="1" applyFont="1" applyFill="1" applyBorder="1" applyAlignment="1" applyProtection="1">
      <alignment vertical="center"/>
      <protection locked="0"/>
    </xf>
    <xf numFmtId="0" fontId="5" fillId="38" borderId="20" xfId="0" applyFont="1" applyFill="1" applyBorder="1" applyAlignment="1" applyProtection="1">
      <alignment horizontal="left" wrapText="1" indent="1"/>
      <protection/>
    </xf>
    <xf numFmtId="1" fontId="0" fillId="0" borderId="14" xfId="0" applyNumberFormat="1" applyFont="1" applyFill="1" applyBorder="1" applyAlignment="1" applyProtection="1">
      <alignment horizontal="left" vertical="center" indent="40"/>
      <protection/>
    </xf>
    <xf numFmtId="1" fontId="0" fillId="0" borderId="20" xfId="0" applyNumberFormat="1" applyFont="1" applyFill="1" applyBorder="1" applyAlignment="1" applyProtection="1">
      <alignment horizontal="left" vertical="center" indent="36"/>
      <protection/>
    </xf>
    <xf numFmtId="1" fontId="7" fillId="0" borderId="22" xfId="0" applyNumberFormat="1" applyFont="1" applyFill="1" applyBorder="1" applyAlignment="1" applyProtection="1">
      <alignment horizontal="left" vertical="top" indent="41"/>
      <protection/>
    </xf>
    <xf numFmtId="1" fontId="7" fillId="0" borderId="0" xfId="0" applyNumberFormat="1" applyFont="1" applyFill="1" applyBorder="1" applyAlignment="1" applyProtection="1">
      <alignment horizontal="left" vertical="top" indent="36"/>
      <protection/>
    </xf>
    <xf numFmtId="3" fontId="57" fillId="37" borderId="0" xfId="0" applyNumberFormat="1" applyFont="1" applyFill="1" applyBorder="1" applyAlignment="1" applyProtection="1">
      <alignment/>
      <protection locked="0"/>
    </xf>
    <xf numFmtId="3" fontId="57" fillId="37" borderId="15" xfId="0" applyNumberFormat="1" applyFont="1" applyFill="1" applyBorder="1" applyAlignment="1" applyProtection="1">
      <alignment/>
      <protection locked="0"/>
    </xf>
    <xf numFmtId="3" fontId="57" fillId="37" borderId="14" xfId="20" applyNumberFormat="1" applyFont="1" applyFill="1" applyBorder="1" applyAlignment="1" applyProtection="1">
      <alignment vertical="center"/>
      <protection locked="0"/>
    </xf>
    <xf numFmtId="3" fontId="56" fillId="37" borderId="20" xfId="20" applyNumberFormat="1" applyFont="1" applyFill="1" applyBorder="1" applyAlignment="1" applyProtection="1">
      <alignment horizontal="center" vertical="center"/>
      <protection locked="0"/>
    </xf>
    <xf numFmtId="3" fontId="71" fillId="0" borderId="22" xfId="20" applyNumberFormat="1" applyFont="1" applyFill="1" applyBorder="1" applyAlignment="1" applyProtection="1">
      <alignment horizontal="right" vertical="center"/>
      <protection/>
    </xf>
    <xf numFmtId="3" fontId="57" fillId="37" borderId="21" xfId="20" applyNumberFormat="1" applyFont="1" applyFill="1" applyBorder="1" applyAlignment="1" applyProtection="1">
      <alignment horizontal="right" vertical="center"/>
      <protection locked="0"/>
    </xf>
    <xf numFmtId="3" fontId="57" fillId="37" borderId="15" xfId="20" applyNumberFormat="1" applyFont="1" applyFill="1" applyBorder="1" applyAlignment="1" applyProtection="1">
      <alignment horizontal="right" vertical="center"/>
      <protection locked="0"/>
    </xf>
    <xf numFmtId="0" fontId="46" fillId="25" borderId="10" xfId="23" applyFont="1" applyFill="1" applyBorder="1" applyAlignment="1">
      <alignment horizontal="left"/>
      <protection/>
    </xf>
    <xf numFmtId="0" fontId="1" fillId="25" borderId="12" xfId="98" applyFont="1" applyFill="1" applyBorder="1" applyAlignment="1">
      <alignment horizontal="left"/>
      <protection/>
    </xf>
    <xf numFmtId="0" fontId="1" fillId="25" borderId="18" xfId="98" applyFont="1" applyFill="1" applyBorder="1" applyAlignment="1">
      <alignment horizontal="left"/>
      <protection/>
    </xf>
    <xf numFmtId="0" fontId="1" fillId="25" borderId="24" xfId="98" applyFont="1" applyFill="1" applyBorder="1" applyAlignment="1">
      <alignment horizontal="left"/>
      <protection/>
    </xf>
    <xf numFmtId="0" fontId="49" fillId="25" borderId="12" xfId="98" applyFont="1" applyFill="1" applyBorder="1" applyAlignment="1">
      <alignment horizontal="left" vertical="center" wrapText="1"/>
      <protection/>
    </xf>
    <xf numFmtId="0" fontId="49" fillId="25" borderId="24" xfId="98" applyFont="1" applyFill="1" applyBorder="1" applyAlignment="1">
      <alignment horizontal="left" vertical="center" wrapText="1"/>
      <protection/>
    </xf>
    <xf numFmtId="0" fontId="49" fillId="25" borderId="10" xfId="98" applyFont="1" applyFill="1" applyBorder="1" applyAlignment="1">
      <alignment horizontal="left" vertical="center" wrapText="1"/>
      <protection/>
    </xf>
    <xf numFmtId="0" fontId="49" fillId="25" borderId="10" xfId="98" applyFont="1" applyFill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" fontId="67" fillId="0" borderId="22" xfId="20" applyNumberFormat="1" applyFont="1" applyFill="1" applyBorder="1" applyAlignment="1" applyProtection="1">
      <alignment horizontal="center" vertical="center"/>
      <protection locked="0"/>
    </xf>
    <xf numFmtId="3" fontId="67" fillId="0" borderId="16" xfId="20" applyNumberFormat="1" applyFont="1" applyFill="1" applyBorder="1" applyAlignment="1" applyProtection="1">
      <alignment horizontal="center" vertical="center"/>
      <protection locked="0"/>
    </xf>
    <xf numFmtId="3" fontId="67" fillId="0" borderId="22" xfId="20" applyNumberFormat="1" applyFont="1" applyFill="1" applyBorder="1" applyAlignment="1" applyProtection="1">
      <alignment horizontal="center" vertical="center"/>
      <protection/>
    </xf>
    <xf numFmtId="3" fontId="67" fillId="0" borderId="16" xfId="20" applyNumberFormat="1" applyFont="1" applyFill="1" applyBorder="1" applyAlignment="1" applyProtection="1">
      <alignment horizontal="center" vertical="center"/>
      <protection/>
    </xf>
    <xf numFmtId="1" fontId="8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1" fontId="0" fillId="0" borderId="14" xfId="0" applyNumberFormat="1" applyFont="1" applyFill="1" applyBorder="1" applyAlignment="1" applyProtection="1">
      <alignment horizontal="left" vertical="center" indent="36"/>
      <protection/>
    </xf>
    <xf numFmtId="1" fontId="0" fillId="0" borderId="20" xfId="0" applyNumberFormat="1" applyFont="1" applyFill="1" applyBorder="1" applyAlignment="1" applyProtection="1">
      <alignment horizontal="left" vertical="center" indent="36"/>
      <protection/>
    </xf>
    <xf numFmtId="0" fontId="0" fillId="0" borderId="20" xfId="0" applyBorder="1" applyAlignment="1">
      <alignment horizontal="left" vertical="center" indent="36"/>
    </xf>
    <xf numFmtId="1" fontId="7" fillId="0" borderId="22" xfId="0" applyNumberFormat="1" applyFont="1" applyFill="1" applyBorder="1" applyAlignment="1" applyProtection="1">
      <alignment horizontal="left" vertical="top" indent="36"/>
      <protection/>
    </xf>
    <xf numFmtId="1" fontId="7" fillId="0" borderId="0" xfId="0" applyNumberFormat="1" applyFont="1" applyFill="1" applyBorder="1" applyAlignment="1" applyProtection="1">
      <alignment horizontal="left" vertical="top" indent="36"/>
      <protection/>
    </xf>
    <xf numFmtId="0" fontId="0" fillId="0" borderId="0" xfId="0" applyAlignment="1">
      <alignment horizontal="left" vertical="top" indent="36"/>
    </xf>
    <xf numFmtId="0" fontId="5" fillId="0" borderId="0" xfId="0" applyFont="1" applyBorder="1" applyAlignment="1" applyProtection="1">
      <alignment horizontal="left" vertical="top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top"/>
      <protection/>
    </xf>
  </cellXfs>
  <cellStyles count="1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Comma 2" xfId="21"/>
    <cellStyle name="Hyperlink 2" xfId="22"/>
    <cellStyle name="Normal 2" xfId="23"/>
    <cellStyle name="Normal 3" xfId="24"/>
    <cellStyle name="Normale_cpa_2002_en" xfId="25"/>
    <cellStyle name="Paprastas_Sheet1_1" xfId="26"/>
    <cellStyle name="Standard 2" xfId="27"/>
    <cellStyle name="Standard 2 2" xfId="28"/>
    <cellStyle name="Standard 3" xfId="29"/>
    <cellStyle name="20% - Accent1 2" xfId="30"/>
    <cellStyle name="20% - Accent2 2" xfId="31"/>
    <cellStyle name="20% - Accent3 2" xfId="32"/>
    <cellStyle name="20% - Accent4 2" xfId="33"/>
    <cellStyle name="20% - Accent5 2" xfId="34"/>
    <cellStyle name="20% - Accent6 2" xfId="35"/>
    <cellStyle name="2x indented GHG Textfiels" xfId="36"/>
    <cellStyle name="40% - Accent1 2" xfId="37"/>
    <cellStyle name="40% - Accent2 2" xfId="38"/>
    <cellStyle name="40% - Accent3 2" xfId="39"/>
    <cellStyle name="40% - Accent4 2" xfId="40"/>
    <cellStyle name="40% - Accent5 2" xfId="41"/>
    <cellStyle name="40% - Accent6 2" xfId="42"/>
    <cellStyle name="5x indented GHG Textfiels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AggCels" xfId="56"/>
    <cellStyle name="Bad 2" xfId="57"/>
    <cellStyle name="Calculation 2" xfId="58"/>
    <cellStyle name="Check Cell 2" xfId="59"/>
    <cellStyle name="Comma 3" xfId="60"/>
    <cellStyle name="Comma 3 2" xfId="61"/>
    <cellStyle name="Comma 4" xfId="62"/>
    <cellStyle name="Comma 5" xfId="63"/>
    <cellStyle name="Explanatory Text 2" xfId="64"/>
    <cellStyle name="Good 2" xfId="65"/>
    <cellStyle name="Heading 1 2" xfId="66"/>
    <cellStyle name="Heading 2 2" xfId="67"/>
    <cellStyle name="Heading 3 2" xfId="68"/>
    <cellStyle name="Heading 4 2" xfId="69"/>
    <cellStyle name="Hyperlink 2 2" xfId="70"/>
    <cellStyle name="Hyperlink 2 2 2" xfId="71"/>
    <cellStyle name="Hyperlink 2 3" xfId="72"/>
    <cellStyle name="Hyperlink 3" xfId="73"/>
    <cellStyle name="Hyperlink 3 2" xfId="74"/>
    <cellStyle name="Input 2" xfId="75"/>
    <cellStyle name="Linked Cell 2" xfId="76"/>
    <cellStyle name="Normal 10" xfId="77"/>
    <cellStyle name="Normal 2 2" xfId="78"/>
    <cellStyle name="Normal 2 2 2" xfId="79"/>
    <cellStyle name="Normal 2 3" xfId="80"/>
    <cellStyle name="Normal 3 2" xfId="81"/>
    <cellStyle name="Normal 3 3" xfId="82"/>
    <cellStyle name="Normal 3 4" xfId="83"/>
    <cellStyle name="Normal 4" xfId="84"/>
    <cellStyle name="Normal 4 2" xfId="85"/>
    <cellStyle name="Normal 4 2 2" xfId="86"/>
    <cellStyle name="Normal 5" xfId="87"/>
    <cellStyle name="Normal 5 2" xfId="88"/>
    <cellStyle name="Normal 5 3" xfId="89"/>
    <cellStyle name="Normal 6" xfId="90"/>
    <cellStyle name="Normal 6 2" xfId="91"/>
    <cellStyle name="Normal 6 3" xfId="92"/>
    <cellStyle name="Normal 7" xfId="93"/>
    <cellStyle name="Normal 7 2" xfId="94"/>
    <cellStyle name="Normal 7 3" xfId="95"/>
    <cellStyle name="Normal 8" xfId="96"/>
    <cellStyle name="Normal 8 2" xfId="97"/>
    <cellStyle name="Normal 9" xfId="98"/>
    <cellStyle name="Normal GHG Textfiels Bold" xfId="99"/>
    <cellStyle name="Note 2" xfId="100"/>
    <cellStyle name="Output 2" xfId="101"/>
    <cellStyle name="Percent 2" xfId="102"/>
    <cellStyle name="Percent 3" xfId="103"/>
    <cellStyle name="Standard 2 2 2" xfId="104"/>
    <cellStyle name="Standard 2 3" xfId="105"/>
    <cellStyle name="Standard 3 2" xfId="106"/>
    <cellStyle name="Standard 4" xfId="107"/>
    <cellStyle name="Standard_Population_EU_2" xfId="108"/>
    <cellStyle name="Title 2" xfId="109"/>
    <cellStyle name="Total 2" xfId="110"/>
    <cellStyle name="Warning Text 2" xfId="111"/>
    <cellStyle name="Обычный_CRF2002 (1)" xfId="112"/>
    <cellStyle name="Normal 8 3" xfId="113"/>
    <cellStyle name="Normal 9 2" xfId="114"/>
    <cellStyle name="Normal 10 2" xfId="115"/>
    <cellStyle name="Standard 4 2" xfId="116"/>
    <cellStyle name="Percent 3 2" xfId="117"/>
    <cellStyle name="Normal 3 3 2" xfId="118"/>
    <cellStyle name="Standard 3 2 2" xfId="119"/>
    <cellStyle name="Comma 5 2" xfId="120"/>
    <cellStyle name="Normal 8 5" xfId="121"/>
    <cellStyle name="Normal 9 4" xfId="122"/>
    <cellStyle name="Normal 10 4" xfId="123"/>
    <cellStyle name="Standard 4 4" xfId="124"/>
    <cellStyle name="Percent 3 4" xfId="125"/>
    <cellStyle name="Normal 3 3 4" xfId="126"/>
    <cellStyle name="Standard 3 2 4" xfId="127"/>
    <cellStyle name="Comma 5 4" xfId="128"/>
    <cellStyle name="2x indented GHG Textfiels 2" xfId="129"/>
    <cellStyle name="5x indented GHG Textfiels 2" xfId="130"/>
    <cellStyle name="Comma 5 3" xfId="131"/>
    <cellStyle name="Normal 10 3" xfId="132"/>
    <cellStyle name="Normal 2 3 2" xfId="133"/>
    <cellStyle name="Normal 3 3 3" xfId="134"/>
    <cellStyle name="Normal 8 4" xfId="135"/>
    <cellStyle name="Normal 9 3" xfId="136"/>
    <cellStyle name="Percent 3 3" xfId="137"/>
    <cellStyle name="Standard 3 2 3" xfId="138"/>
    <cellStyle name="Standard 4 3" xfId="139"/>
    <cellStyle name="Normal 8 3 2" xfId="140"/>
    <cellStyle name="Normal 9 2 2" xfId="141"/>
    <cellStyle name="Normal 10 2 2" xfId="142"/>
    <cellStyle name="Standard 4 2 2" xfId="143"/>
    <cellStyle name="Percent 3 2 2" xfId="144"/>
    <cellStyle name="Normal 3 3 2 2" xfId="145"/>
    <cellStyle name="Standard 3 2 2 2" xfId="146"/>
    <cellStyle name="Comma 5 2 2" xfId="147"/>
    <cellStyle name="Dziesiętny 2" xfId="148"/>
    <cellStyle name="Normalny 3" xfId="149"/>
    <cellStyle name="XLConnect.Numeric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customXml" Target="../customXml/item4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D202"/>
  <sheetViews>
    <sheetView showGridLines="0" workbookViewId="0" topLeftCell="A1">
      <selection activeCell="U35" sqref="U35"/>
    </sheetView>
  </sheetViews>
  <sheetFormatPr defaultColWidth="9.140625" defaultRowHeight="12.75"/>
  <cols>
    <col min="1" max="1" width="4.140625" style="10" customWidth="1"/>
    <col min="2" max="2" width="35.421875" style="10" customWidth="1"/>
    <col min="3" max="3" width="8.00390625" style="10" customWidth="1"/>
    <col min="4" max="4" width="9.140625" style="10" customWidth="1"/>
    <col min="5" max="5" width="16.57421875" style="10" customWidth="1"/>
    <col min="6" max="6" width="14.00390625" style="10" customWidth="1"/>
    <col min="7" max="7" width="13.28125" style="10" customWidth="1"/>
    <col min="8" max="8" width="37.421875" style="10" customWidth="1"/>
    <col min="9" max="9" width="68.421875" style="10" customWidth="1"/>
    <col min="10" max="10" width="12.421875" style="10" customWidth="1"/>
    <col min="11" max="11" width="31.57421875" style="10" customWidth="1"/>
    <col min="12" max="14" width="10.140625" style="10" customWidth="1"/>
    <col min="15" max="15" width="9.140625" style="10" customWidth="1"/>
    <col min="16" max="16" width="11.8515625" style="10" customWidth="1"/>
    <col min="17" max="17" width="12.57421875" style="10" customWidth="1"/>
    <col min="18" max="18" width="76.421875" style="10" customWidth="1"/>
    <col min="19" max="27" width="9.140625" style="10" customWidth="1"/>
    <col min="28" max="28" width="71.421875" style="10" customWidth="1"/>
    <col min="29" max="29" width="46.28125" style="10" customWidth="1"/>
    <col min="30" max="30" width="11.57421875" style="10" customWidth="1"/>
    <col min="31" max="16384" width="9.140625" style="10" customWidth="1"/>
  </cols>
  <sheetData>
    <row r="3" spans="2:30" ht="15" customHeight="1">
      <c r="B3" s="551" t="s">
        <v>256</v>
      </c>
      <c r="C3" s="552"/>
      <c r="E3" s="41" t="s">
        <v>255</v>
      </c>
      <c r="F3" s="41" t="s">
        <v>252</v>
      </c>
      <c r="G3" s="41" t="s">
        <v>30</v>
      </c>
      <c r="H3" s="41" t="s">
        <v>28</v>
      </c>
      <c r="I3" s="41" t="s">
        <v>224</v>
      </c>
      <c r="J3" s="41" t="s">
        <v>254</v>
      </c>
      <c r="K3" s="34" t="s">
        <v>253</v>
      </c>
      <c r="L3" s="64" t="s">
        <v>526</v>
      </c>
      <c r="M3" s="64" t="s">
        <v>527</v>
      </c>
      <c r="N3" s="64" t="s">
        <v>638</v>
      </c>
      <c r="P3" s="41" t="s">
        <v>54</v>
      </c>
      <c r="Q3" s="41" t="s">
        <v>252</v>
      </c>
      <c r="R3" s="41" t="s">
        <v>224</v>
      </c>
      <c r="S3" s="42" t="s">
        <v>29</v>
      </c>
      <c r="T3" s="42" t="s">
        <v>251</v>
      </c>
      <c r="U3" s="42" t="s">
        <v>250</v>
      </c>
      <c r="V3" s="42" t="s">
        <v>249</v>
      </c>
      <c r="W3" s="42" t="s">
        <v>248</v>
      </c>
      <c r="X3" s="42" t="s">
        <v>247</v>
      </c>
      <c r="Y3" s="42" t="s">
        <v>246</v>
      </c>
      <c r="Z3" s="42" t="s">
        <v>245</v>
      </c>
      <c r="AB3" s="41" t="s">
        <v>244</v>
      </c>
      <c r="AC3" s="41" t="s">
        <v>243</v>
      </c>
      <c r="AD3" s="41" t="s">
        <v>242</v>
      </c>
    </row>
    <row r="4" spans="1:30" ht="15" customHeight="1">
      <c r="A4" s="11"/>
      <c r="B4" s="37" t="s">
        <v>241</v>
      </c>
      <c r="C4" s="36">
        <v>1990</v>
      </c>
      <c r="D4" s="11"/>
      <c r="E4" s="56" t="s">
        <v>239</v>
      </c>
      <c r="F4" s="16" t="s">
        <v>79</v>
      </c>
      <c r="G4" s="16" t="s">
        <v>160</v>
      </c>
      <c r="H4" s="16" t="s">
        <v>257</v>
      </c>
      <c r="I4" s="40" t="s">
        <v>265</v>
      </c>
      <c r="J4" s="16" t="s">
        <v>96</v>
      </c>
      <c r="K4" s="16">
        <v>1</v>
      </c>
      <c r="L4" s="60">
        <v>69</v>
      </c>
      <c r="M4" s="61">
        <v>14</v>
      </c>
      <c r="N4" s="61"/>
      <c r="P4" s="48" t="s">
        <v>276</v>
      </c>
      <c r="Q4" s="48" t="s">
        <v>6</v>
      </c>
      <c r="R4" s="45" t="s">
        <v>277</v>
      </c>
      <c r="S4" s="46">
        <v>0</v>
      </c>
      <c r="T4" s="46">
        <v>4</v>
      </c>
      <c r="U4" s="52">
        <v>68</v>
      </c>
      <c r="V4" s="89">
        <v>0.3</v>
      </c>
      <c r="W4" s="90">
        <v>68</v>
      </c>
      <c r="X4" s="12">
        <v>0.2</v>
      </c>
      <c r="Y4" s="55">
        <v>0</v>
      </c>
      <c r="Z4" s="55">
        <v>0</v>
      </c>
      <c r="AB4" s="103" t="s">
        <v>653</v>
      </c>
      <c r="AC4" s="13" t="s">
        <v>523</v>
      </c>
      <c r="AD4" s="13">
        <v>75</v>
      </c>
    </row>
    <row r="5" spans="1:30" ht="30">
      <c r="A5" s="11"/>
      <c r="B5" s="39" t="s">
        <v>240</v>
      </c>
      <c r="C5" s="38">
        <v>2015</v>
      </c>
      <c r="D5" s="11"/>
      <c r="E5" s="56" t="s">
        <v>234</v>
      </c>
      <c r="F5" s="16" t="s">
        <v>95</v>
      </c>
      <c r="G5" s="16" t="s">
        <v>160</v>
      </c>
      <c r="H5" s="16" t="s">
        <v>258</v>
      </c>
      <c r="I5" s="16" t="s">
        <v>266</v>
      </c>
      <c r="J5" s="16" t="s">
        <v>96</v>
      </c>
      <c r="K5" s="16">
        <v>2</v>
      </c>
      <c r="L5" s="60">
        <v>79</v>
      </c>
      <c r="M5" s="61">
        <v>15</v>
      </c>
      <c r="N5" s="61"/>
      <c r="P5" s="48" t="s">
        <v>278</v>
      </c>
      <c r="Q5" s="48" t="s">
        <v>7</v>
      </c>
      <c r="R5" s="45" t="s">
        <v>279</v>
      </c>
      <c r="S5" s="46">
        <v>0</v>
      </c>
      <c r="T5" s="46">
        <v>5</v>
      </c>
      <c r="U5" s="52">
        <v>4</v>
      </c>
      <c r="V5" s="89">
        <v>0.3</v>
      </c>
      <c r="W5" s="90">
        <v>4</v>
      </c>
      <c r="X5" s="12">
        <v>0.2</v>
      </c>
      <c r="Y5" s="55">
        <v>4</v>
      </c>
      <c r="Z5" s="55">
        <v>4</v>
      </c>
      <c r="AB5" s="103" t="s">
        <v>653</v>
      </c>
      <c r="AC5" s="13" t="s">
        <v>523</v>
      </c>
      <c r="AD5" s="13">
        <v>76</v>
      </c>
    </row>
    <row r="6" spans="1:30" ht="30">
      <c r="A6" s="11"/>
      <c r="B6" s="92" t="s">
        <v>238</v>
      </c>
      <c r="C6" s="43">
        <v>8</v>
      </c>
      <c r="D6" s="11"/>
      <c r="E6" s="56" t="s">
        <v>232</v>
      </c>
      <c r="F6" s="16" t="s">
        <v>643</v>
      </c>
      <c r="G6" s="16" t="s">
        <v>160</v>
      </c>
      <c r="H6" s="16" t="s">
        <v>259</v>
      </c>
      <c r="I6" s="16" t="s">
        <v>163</v>
      </c>
      <c r="J6" s="16" t="s">
        <v>96</v>
      </c>
      <c r="K6" s="47">
        <v>2</v>
      </c>
      <c r="L6" s="61">
        <v>79</v>
      </c>
      <c r="M6" s="61">
        <v>16</v>
      </c>
      <c r="N6" s="61" t="s">
        <v>234</v>
      </c>
      <c r="P6" s="48" t="s">
        <v>280</v>
      </c>
      <c r="Q6" s="48" t="s">
        <v>8</v>
      </c>
      <c r="R6" s="45" t="s">
        <v>281</v>
      </c>
      <c r="S6" s="46">
        <v>0</v>
      </c>
      <c r="T6" s="46">
        <v>6</v>
      </c>
      <c r="U6" s="52">
        <v>5</v>
      </c>
      <c r="V6" s="89">
        <v>0.3</v>
      </c>
      <c r="W6" s="90">
        <v>4</v>
      </c>
      <c r="X6" s="12">
        <v>0.2</v>
      </c>
      <c r="Y6" s="55">
        <v>5</v>
      </c>
      <c r="Z6" s="55">
        <v>5</v>
      </c>
      <c r="AB6" s="103" t="s">
        <v>653</v>
      </c>
      <c r="AC6" s="13" t="s">
        <v>523</v>
      </c>
      <c r="AD6" s="13">
        <v>77</v>
      </c>
    </row>
    <row r="7" spans="1:26" ht="12.75">
      <c r="A7" s="11"/>
      <c r="B7" s="39" t="s">
        <v>237</v>
      </c>
      <c r="C7" s="38">
        <f>J26+K26</f>
        <v>3</v>
      </c>
      <c r="D7" s="11"/>
      <c r="E7" s="56" t="s">
        <v>207</v>
      </c>
      <c r="F7" s="16" t="s">
        <v>57</v>
      </c>
      <c r="G7" s="16" t="s">
        <v>160</v>
      </c>
      <c r="H7" s="16" t="s">
        <v>260</v>
      </c>
      <c r="I7" s="16" t="s">
        <v>267</v>
      </c>
      <c r="J7" s="16" t="s">
        <v>96</v>
      </c>
      <c r="K7" s="47">
        <v>2</v>
      </c>
      <c r="L7" s="61">
        <v>79</v>
      </c>
      <c r="M7" s="61">
        <v>18</v>
      </c>
      <c r="N7" s="61"/>
      <c r="P7" s="48" t="s">
        <v>282</v>
      </c>
      <c r="Q7" s="48" t="s">
        <v>9</v>
      </c>
      <c r="R7" s="45" t="s">
        <v>283</v>
      </c>
      <c r="S7" s="46">
        <v>0</v>
      </c>
      <c r="T7" s="46">
        <v>7</v>
      </c>
      <c r="U7" s="52">
        <v>5</v>
      </c>
      <c r="V7" s="89">
        <v>0.3</v>
      </c>
      <c r="W7" s="90">
        <v>4</v>
      </c>
      <c r="X7" s="12">
        <v>0.2</v>
      </c>
      <c r="Y7" s="55">
        <v>5</v>
      </c>
      <c r="Z7" s="55">
        <v>5</v>
      </c>
    </row>
    <row r="8" spans="2:26" ht="12.75">
      <c r="B8" s="37" t="s">
        <v>236</v>
      </c>
      <c r="C8" s="36">
        <f>G26+H26</f>
        <v>199</v>
      </c>
      <c r="D8" s="11"/>
      <c r="E8" s="56" t="s">
        <v>204</v>
      </c>
      <c r="F8" s="16" t="s">
        <v>644</v>
      </c>
      <c r="G8" s="16" t="s">
        <v>160</v>
      </c>
      <c r="H8" s="16" t="s">
        <v>261</v>
      </c>
      <c r="I8" s="16" t="s">
        <v>164</v>
      </c>
      <c r="J8" s="16" t="s">
        <v>96</v>
      </c>
      <c r="K8" s="47">
        <v>2</v>
      </c>
      <c r="L8" s="61">
        <v>79</v>
      </c>
      <c r="M8" s="61">
        <v>19</v>
      </c>
      <c r="N8" s="61" t="s">
        <v>207</v>
      </c>
      <c r="P8" s="48" t="s">
        <v>284</v>
      </c>
      <c r="Q8" s="48" t="s">
        <v>10</v>
      </c>
      <c r="R8" s="45" t="s">
        <v>285</v>
      </c>
      <c r="S8" s="46">
        <v>0</v>
      </c>
      <c r="T8" s="46">
        <v>8</v>
      </c>
      <c r="U8" s="52">
        <v>5</v>
      </c>
      <c r="V8" s="89">
        <v>0.3</v>
      </c>
      <c r="W8" s="90">
        <v>4</v>
      </c>
      <c r="X8" s="12">
        <v>0.2</v>
      </c>
      <c r="Y8" s="55">
        <v>5</v>
      </c>
      <c r="Z8" s="55">
        <v>5</v>
      </c>
    </row>
    <row r="9" spans="2:26" ht="12.75">
      <c r="B9" s="35" t="s">
        <v>235</v>
      </c>
      <c r="C9" s="23">
        <v>4</v>
      </c>
      <c r="D9" s="11"/>
      <c r="E9" s="56" t="s">
        <v>198</v>
      </c>
      <c r="F9" s="16"/>
      <c r="G9" s="16" t="s">
        <v>160</v>
      </c>
      <c r="H9" s="16" t="s">
        <v>262</v>
      </c>
      <c r="I9" s="16" t="s">
        <v>268</v>
      </c>
      <c r="J9" s="16" t="s">
        <v>96</v>
      </c>
      <c r="K9" s="16">
        <v>3</v>
      </c>
      <c r="L9" s="60">
        <v>43</v>
      </c>
      <c r="M9" s="61">
        <v>21</v>
      </c>
      <c r="N9" s="61"/>
      <c r="P9" s="48" t="s">
        <v>286</v>
      </c>
      <c r="Q9" s="48" t="s">
        <v>11</v>
      </c>
      <c r="R9" s="45" t="s">
        <v>287</v>
      </c>
      <c r="S9" s="46">
        <v>0</v>
      </c>
      <c r="T9" s="46">
        <v>9</v>
      </c>
      <c r="U9" s="52">
        <v>5</v>
      </c>
      <c r="V9" s="89">
        <v>0.3</v>
      </c>
      <c r="W9" s="90">
        <v>4</v>
      </c>
      <c r="X9" s="12">
        <v>0.2</v>
      </c>
      <c r="Y9" s="55">
        <v>5</v>
      </c>
      <c r="Z9" s="55">
        <v>5</v>
      </c>
    </row>
    <row r="10" spans="2:26" ht="12.75">
      <c r="B10" s="35" t="s">
        <v>233</v>
      </c>
      <c r="C10" s="23">
        <v>6</v>
      </c>
      <c r="D10" s="11"/>
      <c r="E10" s="56" t="s">
        <v>195</v>
      </c>
      <c r="F10" s="16"/>
      <c r="G10" s="16" t="s">
        <v>160</v>
      </c>
      <c r="H10" s="16" t="s">
        <v>263</v>
      </c>
      <c r="I10" s="16" t="s">
        <v>269</v>
      </c>
      <c r="J10" s="16" t="s">
        <v>96</v>
      </c>
      <c r="K10" s="16">
        <v>4</v>
      </c>
      <c r="L10" s="60">
        <v>16</v>
      </c>
      <c r="M10" s="61">
        <v>22</v>
      </c>
      <c r="N10" s="61"/>
      <c r="P10" s="48" t="s">
        <v>288</v>
      </c>
      <c r="Q10" s="48" t="s">
        <v>12</v>
      </c>
      <c r="R10" s="45" t="s">
        <v>289</v>
      </c>
      <c r="S10" s="46">
        <v>0</v>
      </c>
      <c r="T10" s="46">
        <v>10</v>
      </c>
      <c r="U10" s="52">
        <v>5</v>
      </c>
      <c r="V10" s="89">
        <v>0.3</v>
      </c>
      <c r="W10" s="90">
        <v>4</v>
      </c>
      <c r="X10" s="12">
        <v>0.2</v>
      </c>
      <c r="Y10" s="55">
        <v>5</v>
      </c>
      <c r="Z10" s="55">
        <v>5</v>
      </c>
    </row>
    <row r="11" spans="1:26" ht="12.75">
      <c r="A11" s="11"/>
      <c r="B11" s="35" t="s">
        <v>231</v>
      </c>
      <c r="C11" s="23">
        <v>2</v>
      </c>
      <c r="D11" s="11"/>
      <c r="E11" s="56" t="s">
        <v>190</v>
      </c>
      <c r="F11" s="16"/>
      <c r="G11" s="16" t="s">
        <v>160</v>
      </c>
      <c r="H11" s="16" t="s">
        <v>264</v>
      </c>
      <c r="I11" s="16" t="s">
        <v>54</v>
      </c>
      <c r="J11" s="16" t="s">
        <v>96</v>
      </c>
      <c r="K11" s="16">
        <v>5</v>
      </c>
      <c r="L11" s="60">
        <v>12</v>
      </c>
      <c r="M11" s="61">
        <v>23</v>
      </c>
      <c r="N11" s="61"/>
      <c r="P11" s="48" t="s">
        <v>290</v>
      </c>
      <c r="Q11" s="48" t="s">
        <v>13</v>
      </c>
      <c r="R11" s="45" t="s">
        <v>291</v>
      </c>
      <c r="S11" s="46">
        <v>0</v>
      </c>
      <c r="T11" s="46">
        <v>11</v>
      </c>
      <c r="U11" s="52">
        <v>5</v>
      </c>
      <c r="V11" s="89">
        <v>0.3</v>
      </c>
      <c r="W11" s="90">
        <v>4</v>
      </c>
      <c r="X11" s="12">
        <v>0.2</v>
      </c>
      <c r="Y11" s="55">
        <v>5</v>
      </c>
      <c r="Z11" s="55">
        <v>5</v>
      </c>
    </row>
    <row r="12" spans="2:26" ht="12.75">
      <c r="B12" s="35" t="s">
        <v>230</v>
      </c>
      <c r="C12" s="23">
        <v>3</v>
      </c>
      <c r="D12" s="11"/>
      <c r="P12" s="48" t="s">
        <v>292</v>
      </c>
      <c r="Q12" s="48" t="s">
        <v>14</v>
      </c>
      <c r="R12" s="45" t="s">
        <v>293</v>
      </c>
      <c r="S12" s="46">
        <v>0</v>
      </c>
      <c r="T12" s="46">
        <v>12</v>
      </c>
      <c r="U12" s="52">
        <v>5</v>
      </c>
      <c r="V12" s="89">
        <v>0.3</v>
      </c>
      <c r="W12" s="90">
        <v>4</v>
      </c>
      <c r="X12" s="12">
        <v>0.2</v>
      </c>
      <c r="Y12" s="55">
        <v>5</v>
      </c>
      <c r="Z12" s="55">
        <v>5</v>
      </c>
    </row>
    <row r="13" spans="2:26" ht="12.75">
      <c r="B13" s="35"/>
      <c r="C13" s="23"/>
      <c r="D13" s="11"/>
      <c r="P13" s="48" t="s">
        <v>294</v>
      </c>
      <c r="Q13" s="48" t="s">
        <v>15</v>
      </c>
      <c r="R13" s="45" t="s">
        <v>295</v>
      </c>
      <c r="S13" s="46">
        <v>0</v>
      </c>
      <c r="T13" s="46">
        <v>13</v>
      </c>
      <c r="U13" s="52">
        <v>5</v>
      </c>
      <c r="V13" s="89">
        <v>0.3</v>
      </c>
      <c r="W13" s="90">
        <v>4</v>
      </c>
      <c r="X13" s="12">
        <v>0.2</v>
      </c>
      <c r="Y13" s="55">
        <v>5</v>
      </c>
      <c r="Z13" s="55">
        <v>5</v>
      </c>
    </row>
    <row r="14" spans="2:26" ht="12.75">
      <c r="B14" s="35"/>
      <c r="C14" s="23"/>
      <c r="D14" s="11"/>
      <c r="P14" s="48" t="s">
        <v>296</v>
      </c>
      <c r="Q14" s="48" t="s">
        <v>16</v>
      </c>
      <c r="R14" s="45" t="s">
        <v>297</v>
      </c>
      <c r="S14" s="46">
        <v>0</v>
      </c>
      <c r="T14" s="46">
        <v>14</v>
      </c>
      <c r="U14" s="52">
        <v>5</v>
      </c>
      <c r="V14" s="89">
        <v>0.3</v>
      </c>
      <c r="W14" s="90">
        <v>4</v>
      </c>
      <c r="X14" s="12">
        <v>0.2</v>
      </c>
      <c r="Y14" s="55">
        <v>5</v>
      </c>
      <c r="Z14" s="55">
        <v>5</v>
      </c>
    </row>
    <row r="15" spans="2:26" ht="12.75">
      <c r="B15" s="35" t="s">
        <v>640</v>
      </c>
      <c r="C15" s="23" t="s">
        <v>168</v>
      </c>
      <c r="D15" s="11"/>
      <c r="P15" s="48" t="s">
        <v>298</v>
      </c>
      <c r="Q15" s="48" t="s">
        <v>17</v>
      </c>
      <c r="R15" s="47" t="s">
        <v>299</v>
      </c>
      <c r="S15" s="46">
        <v>0</v>
      </c>
      <c r="T15" s="46">
        <v>15</v>
      </c>
      <c r="U15" s="52">
        <v>5</v>
      </c>
      <c r="V15" s="89">
        <v>0.3</v>
      </c>
      <c r="W15" s="90">
        <v>4</v>
      </c>
      <c r="X15" s="12">
        <v>0.2</v>
      </c>
      <c r="Y15" s="55">
        <v>5</v>
      </c>
      <c r="Z15" s="55">
        <v>5</v>
      </c>
    </row>
    <row r="16" spans="2:26" ht="12.75">
      <c r="B16" s="59" t="s">
        <v>524</v>
      </c>
      <c r="C16" s="58">
        <v>7</v>
      </c>
      <c r="D16" s="11"/>
      <c r="P16" s="48" t="s">
        <v>300</v>
      </c>
      <c r="Q16" s="48" t="s">
        <v>18</v>
      </c>
      <c r="R16" s="47" t="s">
        <v>301</v>
      </c>
      <c r="S16" s="46">
        <v>0</v>
      </c>
      <c r="T16" s="46">
        <v>16</v>
      </c>
      <c r="U16" s="52">
        <v>4</v>
      </c>
      <c r="V16" s="89">
        <v>0.3</v>
      </c>
      <c r="W16" s="90">
        <v>4</v>
      </c>
      <c r="X16" s="12">
        <v>0.2</v>
      </c>
      <c r="Y16" s="55">
        <v>4</v>
      </c>
      <c r="Z16" s="55">
        <v>4</v>
      </c>
    </row>
    <row r="17" spans="2:26" ht="12.75">
      <c r="B17" s="59" t="s">
        <v>525</v>
      </c>
      <c r="C17" s="58">
        <v>30</v>
      </c>
      <c r="D17" s="11"/>
      <c r="P17" s="48" t="s">
        <v>302</v>
      </c>
      <c r="Q17" s="48" t="s">
        <v>19</v>
      </c>
      <c r="R17" s="47" t="s">
        <v>303</v>
      </c>
      <c r="S17" s="46">
        <v>0</v>
      </c>
      <c r="T17" s="46">
        <v>17</v>
      </c>
      <c r="U17" s="52">
        <v>16</v>
      </c>
      <c r="V17" s="89">
        <v>0.3</v>
      </c>
      <c r="W17" s="90">
        <v>4</v>
      </c>
      <c r="X17" s="12">
        <v>0.2</v>
      </c>
      <c r="Y17" s="55">
        <v>16</v>
      </c>
      <c r="Z17" s="55">
        <v>16</v>
      </c>
    </row>
    <row r="18" spans="2:26" ht="12.75">
      <c r="B18" s="35" t="s">
        <v>229</v>
      </c>
      <c r="C18" s="23">
        <v>21</v>
      </c>
      <c r="D18" s="11"/>
      <c r="P18" s="48" t="s">
        <v>304</v>
      </c>
      <c r="Q18" s="48" t="s">
        <v>20</v>
      </c>
      <c r="R18" s="47" t="s">
        <v>305</v>
      </c>
      <c r="S18" s="46">
        <v>0</v>
      </c>
      <c r="T18" s="46">
        <v>18</v>
      </c>
      <c r="U18" s="52">
        <v>17</v>
      </c>
      <c r="V18" s="89">
        <v>0.3</v>
      </c>
      <c r="W18" s="90">
        <v>4</v>
      </c>
      <c r="X18" s="12">
        <v>0.2</v>
      </c>
      <c r="Y18" s="55">
        <v>17</v>
      </c>
      <c r="Z18" s="55">
        <v>17</v>
      </c>
    </row>
    <row r="19" spans="2:26" ht="12.75">
      <c r="B19" s="35" t="s">
        <v>228</v>
      </c>
      <c r="C19" s="23">
        <v>5</v>
      </c>
      <c r="D19" s="11"/>
      <c r="P19" s="48" t="s">
        <v>306</v>
      </c>
      <c r="Q19" s="48" t="s">
        <v>21</v>
      </c>
      <c r="R19" s="45" t="s">
        <v>307</v>
      </c>
      <c r="S19" s="46">
        <v>0</v>
      </c>
      <c r="T19" s="46">
        <v>19</v>
      </c>
      <c r="U19" s="52">
        <v>17</v>
      </c>
      <c r="V19" s="89">
        <v>0.3</v>
      </c>
      <c r="W19" s="90">
        <v>4</v>
      </c>
      <c r="X19" s="12">
        <v>0.2</v>
      </c>
      <c r="Y19" s="55">
        <v>17</v>
      </c>
      <c r="Z19" s="55">
        <v>17</v>
      </c>
    </row>
    <row r="20" spans="4:26" ht="12.75">
      <c r="D20" s="11"/>
      <c r="P20" s="48" t="s">
        <v>308</v>
      </c>
      <c r="Q20" s="48" t="s">
        <v>22</v>
      </c>
      <c r="R20" s="47" t="s">
        <v>309</v>
      </c>
      <c r="S20" s="46">
        <v>0</v>
      </c>
      <c r="T20" s="46">
        <v>20</v>
      </c>
      <c r="U20" s="52">
        <v>16</v>
      </c>
      <c r="V20" s="89">
        <v>0.3</v>
      </c>
      <c r="W20" s="90">
        <v>4</v>
      </c>
      <c r="X20" s="12">
        <v>0.2</v>
      </c>
      <c r="Y20" s="55">
        <v>16</v>
      </c>
      <c r="Z20" s="55">
        <v>16</v>
      </c>
    </row>
    <row r="21" spans="2:26" ht="12.75">
      <c r="B21" s="29" t="s">
        <v>227</v>
      </c>
      <c r="C21" s="29" t="s">
        <v>226</v>
      </c>
      <c r="E21" s="34" t="s">
        <v>225</v>
      </c>
      <c r="F21" s="34" t="s">
        <v>224</v>
      </c>
      <c r="G21" s="34" t="s">
        <v>223</v>
      </c>
      <c r="H21" s="34" t="s">
        <v>222</v>
      </c>
      <c r="I21" s="34" t="s">
        <v>221</v>
      </c>
      <c r="J21" s="34" t="s">
        <v>220</v>
      </c>
      <c r="K21" s="34" t="s">
        <v>219</v>
      </c>
      <c r="P21" s="48" t="s">
        <v>310</v>
      </c>
      <c r="Q21" s="48" t="s">
        <v>23</v>
      </c>
      <c r="R21" s="47" t="s">
        <v>311</v>
      </c>
      <c r="S21" s="46">
        <v>0</v>
      </c>
      <c r="T21" s="46">
        <v>21</v>
      </c>
      <c r="U21" s="52">
        <v>20</v>
      </c>
      <c r="V21" s="89">
        <v>0.3</v>
      </c>
      <c r="W21" s="90">
        <v>4</v>
      </c>
      <c r="X21" s="12">
        <v>0.2</v>
      </c>
      <c r="Y21" s="55">
        <v>20</v>
      </c>
      <c r="Z21" s="55">
        <v>20</v>
      </c>
    </row>
    <row r="22" spans="2:26" ht="12.75">
      <c r="B22" s="23" t="s">
        <v>97</v>
      </c>
      <c r="C22" s="23" t="s">
        <v>98</v>
      </c>
      <c r="D22" s="11"/>
      <c r="E22" s="33">
        <v>1</v>
      </c>
      <c r="F22" s="32" t="s">
        <v>270</v>
      </c>
      <c r="G22" s="16">
        <v>0</v>
      </c>
      <c r="H22" s="16">
        <v>65</v>
      </c>
      <c r="I22" s="31" t="s">
        <v>168</v>
      </c>
      <c r="J22" s="16">
        <v>0</v>
      </c>
      <c r="K22" s="16">
        <v>0</v>
      </c>
      <c r="P22" s="48" t="s">
        <v>312</v>
      </c>
      <c r="Q22" s="48" t="s">
        <v>24</v>
      </c>
      <c r="R22" s="47" t="s">
        <v>313</v>
      </c>
      <c r="S22" s="46">
        <v>0</v>
      </c>
      <c r="T22" s="46">
        <v>22</v>
      </c>
      <c r="U22" s="52">
        <v>20</v>
      </c>
      <c r="V22" s="89">
        <v>0.3</v>
      </c>
      <c r="W22" s="90">
        <v>4</v>
      </c>
      <c r="X22" s="12">
        <v>0.2</v>
      </c>
      <c r="Y22" s="55">
        <v>20</v>
      </c>
      <c r="Z22" s="55">
        <v>20</v>
      </c>
    </row>
    <row r="23" spans="2:26" ht="12.75">
      <c r="B23" s="23" t="s">
        <v>99</v>
      </c>
      <c r="C23" s="23" t="s">
        <v>100</v>
      </c>
      <c r="D23" s="11"/>
      <c r="E23" s="33">
        <v>2</v>
      </c>
      <c r="F23" s="32" t="s">
        <v>271</v>
      </c>
      <c r="G23" s="16">
        <f>G22+H22</f>
        <v>65</v>
      </c>
      <c r="H23" s="16">
        <v>75</v>
      </c>
      <c r="I23" s="31" t="s">
        <v>168</v>
      </c>
      <c r="J23" s="56">
        <f>J22+K22</f>
        <v>0</v>
      </c>
      <c r="K23" s="16">
        <v>3</v>
      </c>
      <c r="P23" s="48" t="s">
        <v>314</v>
      </c>
      <c r="Q23" s="48" t="s">
        <v>26</v>
      </c>
      <c r="R23" s="47" t="s">
        <v>315</v>
      </c>
      <c r="S23" s="46">
        <v>0</v>
      </c>
      <c r="T23" s="46">
        <v>23</v>
      </c>
      <c r="U23" s="52">
        <v>4</v>
      </c>
      <c r="V23" s="89">
        <v>0.3</v>
      </c>
      <c r="W23" s="90">
        <v>4</v>
      </c>
      <c r="X23" s="12">
        <v>0.2</v>
      </c>
      <c r="Y23" s="55">
        <v>4</v>
      </c>
      <c r="Z23" s="55">
        <v>4</v>
      </c>
    </row>
    <row r="24" spans="2:26" ht="15" customHeight="1">
      <c r="B24" s="23" t="s">
        <v>101</v>
      </c>
      <c r="C24" s="23" t="s">
        <v>102</v>
      </c>
      <c r="D24" s="11"/>
      <c r="E24" s="33">
        <v>3</v>
      </c>
      <c r="F24" s="32" t="s">
        <v>272</v>
      </c>
      <c r="G24" s="16">
        <f>G23+H23</f>
        <v>140</v>
      </c>
      <c r="H24" s="16">
        <v>39</v>
      </c>
      <c r="I24" s="31" t="s">
        <v>168</v>
      </c>
      <c r="J24" s="56">
        <f aca="true" t="shared" si="0" ref="J24:J26">J23+K23</f>
        <v>3</v>
      </c>
      <c r="K24" s="16">
        <v>0</v>
      </c>
      <c r="P24" s="48" t="s">
        <v>316</v>
      </c>
      <c r="Q24" s="48" t="s">
        <v>27</v>
      </c>
      <c r="R24" s="47" t="s">
        <v>317</v>
      </c>
      <c r="S24" s="46">
        <v>0</v>
      </c>
      <c r="T24" s="46">
        <v>24</v>
      </c>
      <c r="U24" s="52">
        <v>23</v>
      </c>
      <c r="V24" s="89">
        <v>0.3</v>
      </c>
      <c r="W24" s="90">
        <v>4</v>
      </c>
      <c r="X24" s="12">
        <v>0.2</v>
      </c>
      <c r="Y24" s="55">
        <v>23</v>
      </c>
      <c r="Z24" s="55">
        <v>23</v>
      </c>
    </row>
    <row r="25" spans="2:26" ht="15" customHeight="1">
      <c r="B25" s="23" t="s">
        <v>156</v>
      </c>
      <c r="C25" s="23" t="s">
        <v>157</v>
      </c>
      <c r="D25" s="11"/>
      <c r="E25" s="33">
        <v>4</v>
      </c>
      <c r="F25" s="32" t="s">
        <v>273</v>
      </c>
      <c r="G25" s="53">
        <f aca="true" t="shared" si="1" ref="G25:G26">G24+H24</f>
        <v>179</v>
      </c>
      <c r="H25" s="16">
        <v>12</v>
      </c>
      <c r="I25" s="31" t="s">
        <v>168</v>
      </c>
      <c r="J25" s="56">
        <f t="shared" si="0"/>
        <v>3</v>
      </c>
      <c r="K25" s="16">
        <v>0</v>
      </c>
      <c r="P25" s="48" t="s">
        <v>318</v>
      </c>
      <c r="Q25" s="48" t="s">
        <v>31</v>
      </c>
      <c r="R25" s="47" t="s">
        <v>319</v>
      </c>
      <c r="S25" s="46">
        <v>0</v>
      </c>
      <c r="T25" s="46">
        <v>25</v>
      </c>
      <c r="U25" s="52">
        <v>23</v>
      </c>
      <c r="V25" s="89">
        <v>0.3</v>
      </c>
      <c r="W25" s="90">
        <v>4</v>
      </c>
      <c r="X25" s="12">
        <v>0.2</v>
      </c>
      <c r="Y25" s="55">
        <v>23</v>
      </c>
      <c r="Z25" s="55">
        <v>23</v>
      </c>
    </row>
    <row r="26" spans="2:26" ht="15" customHeight="1">
      <c r="B26" s="23" t="s">
        <v>103</v>
      </c>
      <c r="C26" s="23" t="s">
        <v>104</v>
      </c>
      <c r="D26" s="11"/>
      <c r="E26" s="33">
        <v>5</v>
      </c>
      <c r="F26" s="32" t="s">
        <v>54</v>
      </c>
      <c r="G26" s="53">
        <f t="shared" si="1"/>
        <v>191</v>
      </c>
      <c r="H26" s="16">
        <v>8</v>
      </c>
      <c r="I26" s="31"/>
      <c r="J26" s="56">
        <f t="shared" si="0"/>
        <v>3</v>
      </c>
      <c r="K26" s="16">
        <v>0</v>
      </c>
      <c r="P26" s="48" t="s">
        <v>320</v>
      </c>
      <c r="Q26" s="48"/>
      <c r="R26" s="47" t="s">
        <v>321</v>
      </c>
      <c r="S26" s="46">
        <v>1</v>
      </c>
      <c r="T26" s="46">
        <v>26</v>
      </c>
      <c r="U26" s="52">
        <v>-1</v>
      </c>
      <c r="V26" s="89">
        <v>0.3</v>
      </c>
      <c r="W26" s="90">
        <v>4</v>
      </c>
      <c r="X26" s="12">
        <v>0.2</v>
      </c>
      <c r="Y26" s="55">
        <v>-1</v>
      </c>
      <c r="Z26" s="55">
        <v>-1</v>
      </c>
    </row>
    <row r="27" spans="2:26" ht="12.75">
      <c r="B27" s="23" t="s">
        <v>105</v>
      </c>
      <c r="C27" s="23" t="s">
        <v>106</v>
      </c>
      <c r="D27" s="11"/>
      <c r="P27" s="48" t="s">
        <v>322</v>
      </c>
      <c r="Q27" s="48" t="s">
        <v>32</v>
      </c>
      <c r="R27" s="47" t="s">
        <v>323</v>
      </c>
      <c r="S27" s="46">
        <v>0</v>
      </c>
      <c r="T27" s="46">
        <v>27</v>
      </c>
      <c r="U27" s="52">
        <v>4</v>
      </c>
      <c r="V27" s="89">
        <v>0.3</v>
      </c>
      <c r="W27" s="90">
        <v>4</v>
      </c>
      <c r="X27" s="12">
        <v>0.2</v>
      </c>
      <c r="Y27" s="55">
        <v>4</v>
      </c>
      <c r="Z27" s="55">
        <v>4</v>
      </c>
    </row>
    <row r="28" spans="2:26" ht="12.75">
      <c r="B28" s="23" t="s">
        <v>107</v>
      </c>
      <c r="C28" s="23" t="s">
        <v>108</v>
      </c>
      <c r="D28" s="11"/>
      <c r="P28" s="48" t="s">
        <v>324</v>
      </c>
      <c r="Q28" s="48" t="s">
        <v>33</v>
      </c>
      <c r="R28" s="47" t="s">
        <v>325</v>
      </c>
      <c r="S28" s="46">
        <v>0</v>
      </c>
      <c r="T28" s="46">
        <v>28</v>
      </c>
      <c r="U28" s="52">
        <v>27</v>
      </c>
      <c r="V28" s="89">
        <v>0.3</v>
      </c>
      <c r="W28" s="90">
        <v>4</v>
      </c>
      <c r="X28" s="12">
        <v>0.2</v>
      </c>
      <c r="Y28" s="55">
        <v>27</v>
      </c>
      <c r="Z28" s="55">
        <v>27</v>
      </c>
    </row>
    <row r="29" spans="2:26" ht="15" customHeight="1">
      <c r="B29" s="23" t="s">
        <v>109</v>
      </c>
      <c r="C29" s="23" t="s">
        <v>110</v>
      </c>
      <c r="D29" s="11"/>
      <c r="P29" s="48" t="s">
        <v>326</v>
      </c>
      <c r="Q29" s="48" t="s">
        <v>34</v>
      </c>
      <c r="R29" s="47" t="s">
        <v>327</v>
      </c>
      <c r="S29" s="46">
        <v>0</v>
      </c>
      <c r="T29" s="46">
        <v>29</v>
      </c>
      <c r="U29" s="52">
        <v>27</v>
      </c>
      <c r="V29" s="89">
        <v>0.3</v>
      </c>
      <c r="W29" s="90">
        <v>4</v>
      </c>
      <c r="X29" s="12">
        <v>0.2</v>
      </c>
      <c r="Y29" s="55">
        <v>27</v>
      </c>
      <c r="Z29" s="55">
        <v>27</v>
      </c>
    </row>
    <row r="30" spans="2:26" ht="15" customHeight="1">
      <c r="B30" s="23" t="s">
        <v>111</v>
      </c>
      <c r="C30" s="23" t="s">
        <v>112</v>
      </c>
      <c r="D30" s="11"/>
      <c r="E30" s="553" t="s">
        <v>218</v>
      </c>
      <c r="F30" s="553"/>
      <c r="G30" s="553"/>
      <c r="H30" s="553"/>
      <c r="I30" s="30"/>
      <c r="J30" s="554" t="s">
        <v>29</v>
      </c>
      <c r="K30" s="554"/>
      <c r="L30" s="554"/>
      <c r="M30" s="554"/>
      <c r="P30" s="48" t="s">
        <v>328</v>
      </c>
      <c r="Q30" s="48" t="s">
        <v>25</v>
      </c>
      <c r="R30" s="47" t="s">
        <v>329</v>
      </c>
      <c r="S30" s="46">
        <v>0</v>
      </c>
      <c r="T30" s="46">
        <v>30</v>
      </c>
      <c r="U30" s="52">
        <v>27</v>
      </c>
      <c r="V30" s="89">
        <v>0.3</v>
      </c>
      <c r="W30" s="90">
        <v>4</v>
      </c>
      <c r="X30" s="12">
        <v>0.2</v>
      </c>
      <c r="Y30" s="55">
        <v>27</v>
      </c>
      <c r="Z30" s="55">
        <v>27</v>
      </c>
    </row>
    <row r="31" spans="2:26" ht="12.75">
      <c r="B31" s="23" t="s">
        <v>113</v>
      </c>
      <c r="C31" s="23" t="s">
        <v>114</v>
      </c>
      <c r="D31" s="11"/>
      <c r="E31" s="548" t="s">
        <v>217</v>
      </c>
      <c r="F31" s="549"/>
      <c r="G31" s="550"/>
      <c r="H31" s="14" t="s">
        <v>216</v>
      </c>
      <c r="I31" s="30" t="s">
        <v>215</v>
      </c>
      <c r="J31" s="62">
        <v>0</v>
      </c>
      <c r="K31" s="547" t="s">
        <v>199</v>
      </c>
      <c r="L31" s="547"/>
      <c r="M31" s="547"/>
      <c r="P31" s="48" t="s">
        <v>330</v>
      </c>
      <c r="Q31" s="48" t="s">
        <v>35</v>
      </c>
      <c r="R31" s="47" t="s">
        <v>331</v>
      </c>
      <c r="S31" s="46">
        <v>0</v>
      </c>
      <c r="T31" s="46">
        <v>31</v>
      </c>
      <c r="U31" s="52">
        <v>68</v>
      </c>
      <c r="V31" s="89">
        <v>0.3</v>
      </c>
      <c r="W31" s="90">
        <v>68</v>
      </c>
      <c r="X31" s="12">
        <v>0.2</v>
      </c>
      <c r="Y31" s="55">
        <v>0</v>
      </c>
      <c r="Z31" s="55">
        <v>0</v>
      </c>
    </row>
    <row r="32" spans="2:26" ht="12.75">
      <c r="B32" s="23" t="s">
        <v>52</v>
      </c>
      <c r="C32" s="23" t="s">
        <v>115</v>
      </c>
      <c r="D32" s="11"/>
      <c r="E32" s="548" t="s">
        <v>214</v>
      </c>
      <c r="F32" s="549"/>
      <c r="G32" s="550"/>
      <c r="H32" s="14" t="s">
        <v>275</v>
      </c>
      <c r="I32" s="30" t="s">
        <v>213</v>
      </c>
      <c r="J32" s="62">
        <v>1</v>
      </c>
      <c r="K32" s="547" t="s">
        <v>196</v>
      </c>
      <c r="L32" s="547"/>
      <c r="M32" s="547"/>
      <c r="P32" s="48" t="s">
        <v>332</v>
      </c>
      <c r="Q32" s="48" t="s">
        <v>36</v>
      </c>
      <c r="R32" s="47" t="s">
        <v>333</v>
      </c>
      <c r="S32" s="46">
        <v>0</v>
      </c>
      <c r="T32" s="46">
        <v>32</v>
      </c>
      <c r="U32" s="52">
        <v>31</v>
      </c>
      <c r="V32" s="89">
        <v>0.3</v>
      </c>
      <c r="W32" s="90">
        <v>31</v>
      </c>
      <c r="X32" s="12">
        <v>0.2</v>
      </c>
      <c r="Y32" s="55">
        <v>31</v>
      </c>
      <c r="Z32" s="55">
        <v>31</v>
      </c>
    </row>
    <row r="33" spans="2:26" ht="12.75">
      <c r="B33" s="23" t="s">
        <v>116</v>
      </c>
      <c r="C33" s="23" t="s">
        <v>153</v>
      </c>
      <c r="D33" s="11"/>
      <c r="E33" s="548" t="s">
        <v>212</v>
      </c>
      <c r="F33" s="549"/>
      <c r="G33" s="550"/>
      <c r="H33" s="14" t="s">
        <v>211</v>
      </c>
      <c r="I33" s="30"/>
      <c r="J33" s="62">
        <v>2</v>
      </c>
      <c r="K33" s="547" t="s">
        <v>194</v>
      </c>
      <c r="L33" s="547"/>
      <c r="M33" s="547"/>
      <c r="P33" s="48" t="s">
        <v>334</v>
      </c>
      <c r="Q33" s="48" t="s">
        <v>37</v>
      </c>
      <c r="R33" s="47" t="s">
        <v>335</v>
      </c>
      <c r="S33" s="46">
        <v>0</v>
      </c>
      <c r="T33" s="46">
        <v>33</v>
      </c>
      <c r="U33" s="52">
        <v>31</v>
      </c>
      <c r="V33" s="89">
        <v>0.3</v>
      </c>
      <c r="W33" s="90">
        <v>31</v>
      </c>
      <c r="X33" s="12">
        <v>0.2</v>
      </c>
      <c r="Y33" s="55">
        <v>31</v>
      </c>
      <c r="Z33" s="55">
        <v>31</v>
      </c>
    </row>
    <row r="34" spans="2:26" ht="12.75">
      <c r="B34" s="23" t="s">
        <v>117</v>
      </c>
      <c r="C34" s="23" t="s">
        <v>118</v>
      </c>
      <c r="D34" s="11"/>
      <c r="E34" s="548" t="s">
        <v>210</v>
      </c>
      <c r="F34" s="549"/>
      <c r="G34" s="550"/>
      <c r="H34" s="14" t="s">
        <v>168</v>
      </c>
      <c r="I34" s="10" t="s">
        <v>205</v>
      </c>
      <c r="J34" s="62">
        <v>3</v>
      </c>
      <c r="K34" s="547" t="s">
        <v>274</v>
      </c>
      <c r="L34" s="547"/>
      <c r="M34" s="547"/>
      <c r="P34" s="48" t="s">
        <v>336</v>
      </c>
      <c r="Q34" s="48" t="s">
        <v>38</v>
      </c>
      <c r="R34" s="45" t="s">
        <v>337</v>
      </c>
      <c r="S34" s="46">
        <v>5</v>
      </c>
      <c r="T34" s="46">
        <v>34</v>
      </c>
      <c r="U34" s="52">
        <v>33</v>
      </c>
      <c r="V34" s="89">
        <v>0.3</v>
      </c>
      <c r="W34" s="90">
        <v>31</v>
      </c>
      <c r="X34" s="12">
        <v>0.2</v>
      </c>
      <c r="Y34" s="55">
        <v>33</v>
      </c>
      <c r="Z34" s="55">
        <v>33</v>
      </c>
    </row>
    <row r="35" spans="2:26" ht="12.75">
      <c r="B35" s="23" t="s">
        <v>158</v>
      </c>
      <c r="C35" s="23" t="s">
        <v>209</v>
      </c>
      <c r="D35" s="11"/>
      <c r="E35" s="548" t="s">
        <v>208</v>
      </c>
      <c r="F35" s="549"/>
      <c r="G35" s="550"/>
      <c r="H35" s="14" t="s">
        <v>168</v>
      </c>
      <c r="I35" s="10" t="s">
        <v>205</v>
      </c>
      <c r="J35" s="62">
        <v>4</v>
      </c>
      <c r="K35" s="547" t="s">
        <v>519</v>
      </c>
      <c r="L35" s="547"/>
      <c r="M35" s="547"/>
      <c r="P35" s="48" t="s">
        <v>338</v>
      </c>
      <c r="Q35" s="48"/>
      <c r="R35" s="45" t="s">
        <v>339</v>
      </c>
      <c r="S35" s="46">
        <v>0</v>
      </c>
      <c r="T35" s="46">
        <v>35</v>
      </c>
      <c r="U35" s="52">
        <v>34</v>
      </c>
      <c r="V35" s="89">
        <v>0</v>
      </c>
      <c r="W35" s="90">
        <v>31</v>
      </c>
      <c r="X35" s="12">
        <v>0.2</v>
      </c>
      <c r="Y35" s="55">
        <v>-1</v>
      </c>
      <c r="Z35" s="55">
        <v>-1</v>
      </c>
    </row>
    <row r="36" spans="2:26" ht="12.75">
      <c r="B36" s="23" t="s">
        <v>119</v>
      </c>
      <c r="C36" s="23" t="s">
        <v>120</v>
      </c>
      <c r="D36" s="11"/>
      <c r="E36" s="548" t="s">
        <v>206</v>
      </c>
      <c r="F36" s="549"/>
      <c r="G36" s="550"/>
      <c r="H36" s="14"/>
      <c r="I36" s="10" t="s">
        <v>205</v>
      </c>
      <c r="J36" s="62">
        <v>5</v>
      </c>
      <c r="K36" s="547" t="s">
        <v>528</v>
      </c>
      <c r="L36" s="547"/>
      <c r="M36" s="547"/>
      <c r="P36" s="48" t="s">
        <v>340</v>
      </c>
      <c r="Q36" s="48" t="s">
        <v>40</v>
      </c>
      <c r="R36" s="45" t="s">
        <v>341</v>
      </c>
      <c r="S36" s="46">
        <v>5</v>
      </c>
      <c r="T36" s="46">
        <v>36</v>
      </c>
      <c r="U36" s="52">
        <v>33</v>
      </c>
      <c r="V36" s="89">
        <v>0.3</v>
      </c>
      <c r="W36" s="90">
        <v>31</v>
      </c>
      <c r="X36" s="12">
        <v>0.2</v>
      </c>
      <c r="Y36" s="55">
        <v>33</v>
      </c>
      <c r="Z36" s="55">
        <v>33</v>
      </c>
    </row>
    <row r="37" spans="2:26" ht="12.75">
      <c r="B37" s="23" t="s">
        <v>121</v>
      </c>
      <c r="C37" s="23" t="s">
        <v>122</v>
      </c>
      <c r="D37" s="11"/>
      <c r="P37" s="48" t="s">
        <v>342</v>
      </c>
      <c r="Q37" s="48"/>
      <c r="R37" s="45" t="s">
        <v>343</v>
      </c>
      <c r="S37" s="46">
        <v>0</v>
      </c>
      <c r="T37" s="46">
        <v>37</v>
      </c>
      <c r="U37" s="52">
        <v>36</v>
      </c>
      <c r="V37" s="89">
        <v>0</v>
      </c>
      <c r="W37" s="90">
        <v>31</v>
      </c>
      <c r="X37" s="12">
        <v>0.2</v>
      </c>
      <c r="Y37" s="55">
        <v>-1</v>
      </c>
      <c r="Z37" s="55">
        <v>-1</v>
      </c>
    </row>
    <row r="38" spans="2:26" ht="12.75">
      <c r="B38" s="23" t="s">
        <v>123</v>
      </c>
      <c r="C38" s="23" t="s">
        <v>124</v>
      </c>
      <c r="D38" s="11"/>
      <c r="E38" s="29" t="s">
        <v>203</v>
      </c>
      <c r="P38" s="48" t="s">
        <v>344</v>
      </c>
      <c r="Q38" s="48" t="s">
        <v>42</v>
      </c>
      <c r="R38" s="45" t="s">
        <v>345</v>
      </c>
      <c r="S38" s="46">
        <v>5</v>
      </c>
      <c r="T38" s="46">
        <v>38</v>
      </c>
      <c r="U38" s="52">
        <v>33</v>
      </c>
      <c r="V38" s="89">
        <v>0.3</v>
      </c>
      <c r="W38" s="90">
        <v>31</v>
      </c>
      <c r="X38" s="12">
        <v>0.2</v>
      </c>
      <c r="Y38" s="55">
        <v>33</v>
      </c>
      <c r="Z38" s="55">
        <v>33</v>
      </c>
    </row>
    <row r="39" spans="2:26" ht="12.75">
      <c r="B39" s="23" t="s">
        <v>202</v>
      </c>
      <c r="C39" s="23" t="s">
        <v>201</v>
      </c>
      <c r="D39" s="11"/>
      <c r="E39" s="28" t="s">
        <v>200</v>
      </c>
      <c r="P39" s="48" t="s">
        <v>346</v>
      </c>
      <c r="Q39" s="48"/>
      <c r="R39" s="45" t="s">
        <v>347</v>
      </c>
      <c r="S39" s="46">
        <v>0</v>
      </c>
      <c r="T39" s="46">
        <v>39</v>
      </c>
      <c r="U39" s="52">
        <v>38</v>
      </c>
      <c r="V39" s="89">
        <v>0</v>
      </c>
      <c r="W39" s="90">
        <v>31</v>
      </c>
      <c r="X39" s="12">
        <v>0.2</v>
      </c>
      <c r="Y39" s="55">
        <v>-1</v>
      </c>
      <c r="Z39" s="55">
        <v>-1</v>
      </c>
    </row>
    <row r="40" spans="2:26" ht="12.75">
      <c r="B40" s="23" t="s">
        <v>125</v>
      </c>
      <c r="C40" s="23" t="s">
        <v>126</v>
      </c>
      <c r="D40" s="11"/>
      <c r="E40" s="28" t="s">
        <v>197</v>
      </c>
      <c r="P40" s="48" t="s">
        <v>348</v>
      </c>
      <c r="Q40" s="48" t="s">
        <v>44</v>
      </c>
      <c r="R40" s="45" t="s">
        <v>349</v>
      </c>
      <c r="S40" s="46">
        <v>5</v>
      </c>
      <c r="T40" s="46">
        <v>40</v>
      </c>
      <c r="U40" s="52">
        <v>33</v>
      </c>
      <c r="V40" s="89">
        <v>0.3</v>
      </c>
      <c r="W40" s="90">
        <v>31</v>
      </c>
      <c r="X40" s="12">
        <v>0.2</v>
      </c>
      <c r="Y40" s="55">
        <v>33</v>
      </c>
      <c r="Z40" s="55">
        <v>33</v>
      </c>
    </row>
    <row r="41" spans="2:26" ht="12.75">
      <c r="B41" s="23" t="s">
        <v>127</v>
      </c>
      <c r="C41" s="23" t="s">
        <v>128</v>
      </c>
      <c r="D41" s="11"/>
      <c r="E41" s="28" t="s">
        <v>167</v>
      </c>
      <c r="P41" s="48" t="s">
        <v>350</v>
      </c>
      <c r="Q41" s="48"/>
      <c r="R41" s="45" t="s">
        <v>351</v>
      </c>
      <c r="S41" s="46">
        <v>0</v>
      </c>
      <c r="T41" s="46">
        <v>41</v>
      </c>
      <c r="U41" s="52">
        <v>40</v>
      </c>
      <c r="V41" s="89">
        <v>0</v>
      </c>
      <c r="W41" s="90">
        <v>31</v>
      </c>
      <c r="X41" s="12">
        <v>0.2</v>
      </c>
      <c r="Y41" s="55">
        <v>-1</v>
      </c>
      <c r="Z41" s="55">
        <v>-1</v>
      </c>
    </row>
    <row r="42" spans="2:26" ht="12.75">
      <c r="B42" s="23" t="s">
        <v>154</v>
      </c>
      <c r="C42" s="23" t="s">
        <v>155</v>
      </c>
      <c r="D42" s="11"/>
      <c r="E42" s="28" t="s">
        <v>193</v>
      </c>
      <c r="P42" s="48" t="s">
        <v>352</v>
      </c>
      <c r="Q42" s="48" t="s">
        <v>46</v>
      </c>
      <c r="R42" s="45" t="s">
        <v>353</v>
      </c>
      <c r="S42" s="46">
        <v>5</v>
      </c>
      <c r="T42" s="46">
        <v>42</v>
      </c>
      <c r="U42" s="52">
        <v>33</v>
      </c>
      <c r="V42" s="89">
        <v>0.3</v>
      </c>
      <c r="W42" s="90">
        <v>31</v>
      </c>
      <c r="X42" s="12">
        <v>0.2</v>
      </c>
      <c r="Y42" s="55">
        <v>33</v>
      </c>
      <c r="Z42" s="55">
        <v>33</v>
      </c>
    </row>
    <row r="43" spans="2:26" ht="12.75">
      <c r="B43" s="23" t="s">
        <v>130</v>
      </c>
      <c r="C43" s="23" t="s">
        <v>131</v>
      </c>
      <c r="D43" s="11"/>
      <c r="P43" s="48" t="s">
        <v>354</v>
      </c>
      <c r="Q43" s="48"/>
      <c r="R43" s="45" t="s">
        <v>355</v>
      </c>
      <c r="S43" s="46">
        <v>0</v>
      </c>
      <c r="T43" s="46">
        <v>43</v>
      </c>
      <c r="U43" s="52">
        <v>42</v>
      </c>
      <c r="V43" s="89">
        <v>0</v>
      </c>
      <c r="W43" s="90">
        <v>31</v>
      </c>
      <c r="X43" s="12">
        <v>0.2</v>
      </c>
      <c r="Y43" s="55">
        <v>-1</v>
      </c>
      <c r="Z43" s="55">
        <v>-1</v>
      </c>
    </row>
    <row r="44" spans="2:26" ht="45">
      <c r="B44" s="23" t="s">
        <v>132</v>
      </c>
      <c r="C44" s="23" t="s">
        <v>133</v>
      </c>
      <c r="D44" s="11"/>
      <c r="E44" s="29" t="s">
        <v>192</v>
      </c>
      <c r="G44" s="41" t="s">
        <v>191</v>
      </c>
      <c r="H44" s="41" t="s">
        <v>648</v>
      </c>
      <c r="I44" s="41" t="s">
        <v>649</v>
      </c>
      <c r="J44" s="41" t="s">
        <v>650</v>
      </c>
      <c r="K44" s="98" t="s">
        <v>651</v>
      </c>
      <c r="P44" s="48" t="s">
        <v>356</v>
      </c>
      <c r="Q44" s="48" t="s">
        <v>48</v>
      </c>
      <c r="R44" s="45" t="s">
        <v>357</v>
      </c>
      <c r="S44" s="46">
        <v>0</v>
      </c>
      <c r="T44" s="46">
        <v>44</v>
      </c>
      <c r="U44" s="52">
        <v>33</v>
      </c>
      <c r="V44" s="89">
        <v>0.3</v>
      </c>
      <c r="W44" s="90">
        <v>31</v>
      </c>
      <c r="X44" s="12">
        <v>0.2</v>
      </c>
      <c r="Y44" s="55">
        <v>33</v>
      </c>
      <c r="Z44" s="55">
        <v>33</v>
      </c>
    </row>
    <row r="45" spans="2:26" ht="12.75">
      <c r="B45" s="23" t="s">
        <v>134</v>
      </c>
      <c r="C45" s="23" t="s">
        <v>135</v>
      </c>
      <c r="D45" s="11"/>
      <c r="E45" s="28" t="s">
        <v>189</v>
      </c>
      <c r="G45" s="63">
        <v>123.456</v>
      </c>
      <c r="H45" s="15" t="s">
        <v>188</v>
      </c>
      <c r="I45" s="100"/>
      <c r="J45" s="21"/>
      <c r="K45" s="99"/>
      <c r="P45" s="48" t="s">
        <v>358</v>
      </c>
      <c r="Q45" s="48" t="s">
        <v>49</v>
      </c>
      <c r="R45" s="45" t="s">
        <v>359</v>
      </c>
      <c r="S45" s="46">
        <v>0</v>
      </c>
      <c r="T45" s="46">
        <v>45</v>
      </c>
      <c r="U45" s="52">
        <v>33</v>
      </c>
      <c r="V45" s="89">
        <v>0.3</v>
      </c>
      <c r="W45" s="90">
        <v>31</v>
      </c>
      <c r="X45" s="12">
        <v>0.2</v>
      </c>
      <c r="Y45" s="55">
        <v>33</v>
      </c>
      <c r="Z45" s="55">
        <v>33</v>
      </c>
    </row>
    <row r="46" spans="2:26" ht="12.75">
      <c r="B46" s="23" t="s">
        <v>136</v>
      </c>
      <c r="C46" s="23" t="s">
        <v>137</v>
      </c>
      <c r="D46" s="11"/>
      <c r="E46" s="28" t="s">
        <v>166</v>
      </c>
      <c r="G46" s="27">
        <v>123.456</v>
      </c>
      <c r="H46" s="95" t="s">
        <v>187</v>
      </c>
      <c r="I46" s="100" t="s">
        <v>186</v>
      </c>
      <c r="J46" s="21"/>
      <c r="K46" s="99"/>
      <c r="P46" s="48" t="s">
        <v>360</v>
      </c>
      <c r="Q46" s="48" t="s">
        <v>50</v>
      </c>
      <c r="R46" s="45" t="s">
        <v>361</v>
      </c>
      <c r="S46" s="46">
        <v>0</v>
      </c>
      <c r="T46" s="46">
        <v>46</v>
      </c>
      <c r="U46" s="52">
        <v>33</v>
      </c>
      <c r="V46" s="89">
        <v>0.3</v>
      </c>
      <c r="W46" s="90">
        <v>31</v>
      </c>
      <c r="X46" s="12">
        <v>0.2</v>
      </c>
      <c r="Y46" s="55">
        <v>33</v>
      </c>
      <c r="Z46" s="55">
        <v>33</v>
      </c>
    </row>
    <row r="47" spans="2:26" ht="120">
      <c r="B47" s="23" t="s">
        <v>138</v>
      </c>
      <c r="C47" s="23" t="s">
        <v>139</v>
      </c>
      <c r="D47" s="11"/>
      <c r="G47" s="26">
        <v>123.456</v>
      </c>
      <c r="H47" s="95" t="s">
        <v>185</v>
      </c>
      <c r="I47" s="94" t="s">
        <v>655</v>
      </c>
      <c r="J47" s="14" t="s">
        <v>168</v>
      </c>
      <c r="K47" s="106" t="s">
        <v>662</v>
      </c>
      <c r="P47" s="48" t="s">
        <v>362</v>
      </c>
      <c r="Q47" s="48" t="s">
        <v>51</v>
      </c>
      <c r="R47" s="45" t="s">
        <v>363</v>
      </c>
      <c r="S47" s="46">
        <v>0</v>
      </c>
      <c r="T47" s="46">
        <v>47</v>
      </c>
      <c r="U47" s="52">
        <v>33</v>
      </c>
      <c r="V47" s="89">
        <v>0.3</v>
      </c>
      <c r="W47" s="90">
        <v>31</v>
      </c>
      <c r="X47" s="12">
        <v>0.2</v>
      </c>
      <c r="Y47" s="55">
        <v>33</v>
      </c>
      <c r="Z47" s="55">
        <v>33</v>
      </c>
    </row>
    <row r="48" spans="2:26" ht="90">
      <c r="B48" s="23" t="s">
        <v>184</v>
      </c>
      <c r="C48" s="23" t="s">
        <v>159</v>
      </c>
      <c r="D48" s="11"/>
      <c r="G48" s="26">
        <v>123.456</v>
      </c>
      <c r="H48" s="95" t="s">
        <v>658</v>
      </c>
      <c r="I48" s="94" t="s">
        <v>647</v>
      </c>
      <c r="J48" s="14" t="s">
        <v>168</v>
      </c>
      <c r="K48" s="104" t="s">
        <v>661</v>
      </c>
      <c r="P48" s="48" t="s">
        <v>364</v>
      </c>
      <c r="Q48" s="48" t="s">
        <v>59</v>
      </c>
      <c r="R48" s="45" t="s">
        <v>365</v>
      </c>
      <c r="S48" s="46">
        <v>0</v>
      </c>
      <c r="T48" s="46">
        <v>48</v>
      </c>
      <c r="U48" s="52">
        <v>68</v>
      </c>
      <c r="V48" s="89">
        <v>0.3</v>
      </c>
      <c r="W48" s="90">
        <v>68</v>
      </c>
      <c r="X48" s="12">
        <v>0.2</v>
      </c>
      <c r="Y48" s="55">
        <v>0</v>
      </c>
      <c r="Z48" s="55">
        <v>0</v>
      </c>
    </row>
    <row r="49" spans="2:26" ht="12.75">
      <c r="B49" s="23" t="s">
        <v>183</v>
      </c>
      <c r="C49" s="23" t="s">
        <v>140</v>
      </c>
      <c r="D49" s="11"/>
      <c r="G49" s="63">
        <v>123.456</v>
      </c>
      <c r="H49" s="95" t="s">
        <v>658</v>
      </c>
      <c r="I49" s="100" t="s">
        <v>182</v>
      </c>
      <c r="J49" s="93"/>
      <c r="K49" s="96" t="s">
        <v>652</v>
      </c>
      <c r="P49" s="48" t="s">
        <v>366</v>
      </c>
      <c r="Q49" s="48" t="s">
        <v>60</v>
      </c>
      <c r="R49" s="45" t="s">
        <v>367</v>
      </c>
      <c r="S49" s="46">
        <v>0</v>
      </c>
      <c r="T49" s="46">
        <v>49</v>
      </c>
      <c r="U49" s="52">
        <v>48</v>
      </c>
      <c r="V49" s="89">
        <v>0.3</v>
      </c>
      <c r="W49" s="90">
        <v>48</v>
      </c>
      <c r="X49" s="12">
        <v>0.2</v>
      </c>
      <c r="Y49" s="55">
        <v>48</v>
      </c>
      <c r="Z49" s="55">
        <v>48</v>
      </c>
    </row>
    <row r="50" spans="2:26" ht="90">
      <c r="B50" s="23" t="s">
        <v>141</v>
      </c>
      <c r="C50" s="23" t="s">
        <v>142</v>
      </c>
      <c r="D50" s="11"/>
      <c r="G50" s="26">
        <v>123.456</v>
      </c>
      <c r="H50" s="95" t="s">
        <v>646</v>
      </c>
      <c r="I50" s="94" t="s">
        <v>659</v>
      </c>
      <c r="J50" s="14" t="s">
        <v>168</v>
      </c>
      <c r="K50" s="106" t="s">
        <v>663</v>
      </c>
      <c r="P50" s="48" t="s">
        <v>368</v>
      </c>
      <c r="Q50" s="48" t="s">
        <v>61</v>
      </c>
      <c r="R50" s="45" t="s">
        <v>369</v>
      </c>
      <c r="S50" s="46">
        <v>0</v>
      </c>
      <c r="T50" s="46">
        <v>50</v>
      </c>
      <c r="U50" s="52">
        <v>48</v>
      </c>
      <c r="V50" s="89">
        <v>0.3</v>
      </c>
      <c r="W50" s="90">
        <v>48</v>
      </c>
      <c r="X50" s="12">
        <v>0.2</v>
      </c>
      <c r="Y50" s="55">
        <v>48</v>
      </c>
      <c r="Z50" s="55">
        <v>48</v>
      </c>
    </row>
    <row r="51" spans="2:26" ht="165">
      <c r="B51" s="23" t="s">
        <v>143</v>
      </c>
      <c r="C51" s="23" t="s">
        <v>144</v>
      </c>
      <c r="D51" s="11"/>
      <c r="G51" s="26">
        <v>123.456</v>
      </c>
      <c r="H51" s="95" t="s">
        <v>657</v>
      </c>
      <c r="I51" s="94" t="s">
        <v>660</v>
      </c>
      <c r="J51" s="14" t="s">
        <v>168</v>
      </c>
      <c r="K51" s="106" t="s">
        <v>664</v>
      </c>
      <c r="P51" s="48" t="s">
        <v>370</v>
      </c>
      <c r="Q51" s="48" t="s">
        <v>62</v>
      </c>
      <c r="R51" s="45" t="s">
        <v>371</v>
      </c>
      <c r="S51" s="46">
        <v>0</v>
      </c>
      <c r="T51" s="46">
        <v>51</v>
      </c>
      <c r="U51" s="52">
        <v>48</v>
      </c>
      <c r="V51" s="89">
        <v>0.3</v>
      </c>
      <c r="W51" s="90">
        <v>48</v>
      </c>
      <c r="X51" s="12">
        <v>0.2</v>
      </c>
      <c r="Y51" s="55">
        <v>48</v>
      </c>
      <c r="Z51" s="55">
        <v>48</v>
      </c>
    </row>
    <row r="52" spans="2:26" ht="105">
      <c r="B52" s="23" t="s">
        <v>145</v>
      </c>
      <c r="C52" s="23" t="s">
        <v>146</v>
      </c>
      <c r="D52" s="11"/>
      <c r="G52" s="26">
        <v>123.456</v>
      </c>
      <c r="H52" s="95" t="s">
        <v>181</v>
      </c>
      <c r="I52" s="102" t="s">
        <v>171</v>
      </c>
      <c r="J52" s="14" t="s">
        <v>168</v>
      </c>
      <c r="K52" s="97" t="s">
        <v>654</v>
      </c>
      <c r="P52" s="48" t="s">
        <v>372</v>
      </c>
      <c r="Q52" s="48" t="s">
        <v>63</v>
      </c>
      <c r="R52" s="45" t="s">
        <v>373</v>
      </c>
      <c r="S52" s="46">
        <v>0</v>
      </c>
      <c r="T52" s="46">
        <v>52</v>
      </c>
      <c r="U52" s="52">
        <v>48</v>
      </c>
      <c r="V52" s="89">
        <v>0.3</v>
      </c>
      <c r="W52" s="90">
        <v>48</v>
      </c>
      <c r="X52" s="12">
        <v>0.2</v>
      </c>
      <c r="Y52" s="55">
        <v>48</v>
      </c>
      <c r="Z52" s="55">
        <v>48</v>
      </c>
    </row>
    <row r="53" spans="2:26" ht="12.75">
      <c r="B53" s="23" t="s">
        <v>147</v>
      </c>
      <c r="C53" s="23" t="s">
        <v>148</v>
      </c>
      <c r="D53" s="11"/>
      <c r="G53" s="25">
        <v>123.456</v>
      </c>
      <c r="H53" s="95" t="s">
        <v>180</v>
      </c>
      <c r="I53" s="100" t="s">
        <v>179</v>
      </c>
      <c r="J53" s="14" t="s">
        <v>168</v>
      </c>
      <c r="K53" s="99"/>
      <c r="P53" s="48" t="s">
        <v>374</v>
      </c>
      <c r="Q53" s="48" t="s">
        <v>64</v>
      </c>
      <c r="R53" s="45" t="s">
        <v>375</v>
      </c>
      <c r="S53" s="46">
        <v>0</v>
      </c>
      <c r="T53" s="46">
        <v>53</v>
      </c>
      <c r="U53" s="52">
        <v>48</v>
      </c>
      <c r="V53" s="89">
        <v>0.3</v>
      </c>
      <c r="W53" s="90">
        <v>48</v>
      </c>
      <c r="X53" s="12">
        <v>0.2</v>
      </c>
      <c r="Y53" s="55">
        <v>48</v>
      </c>
      <c r="Z53" s="55">
        <v>48</v>
      </c>
    </row>
    <row r="54" spans="2:26" ht="12.75">
      <c r="B54" s="23" t="s">
        <v>149</v>
      </c>
      <c r="C54" s="23" t="s">
        <v>150</v>
      </c>
      <c r="D54" s="11"/>
      <c r="G54" s="24">
        <v>123.456</v>
      </c>
      <c r="H54" s="95" t="s">
        <v>180</v>
      </c>
      <c r="I54" s="100" t="s">
        <v>179</v>
      </c>
      <c r="J54" s="14" t="s">
        <v>168</v>
      </c>
      <c r="K54" s="99"/>
      <c r="P54" s="48" t="s">
        <v>376</v>
      </c>
      <c r="Q54" s="48" t="s">
        <v>66</v>
      </c>
      <c r="R54" s="45" t="s">
        <v>377</v>
      </c>
      <c r="S54" s="46">
        <v>0</v>
      </c>
      <c r="T54" s="46">
        <v>54</v>
      </c>
      <c r="U54" s="52">
        <v>48</v>
      </c>
      <c r="V54" s="89">
        <v>0.3</v>
      </c>
      <c r="W54" s="90">
        <v>48</v>
      </c>
      <c r="X54" s="12">
        <v>0.2</v>
      </c>
      <c r="Y54" s="55">
        <v>48</v>
      </c>
      <c r="Z54" s="55">
        <v>48</v>
      </c>
    </row>
    <row r="55" spans="2:26" ht="12.75">
      <c r="B55" s="23" t="s">
        <v>151</v>
      </c>
      <c r="C55" s="23" t="s">
        <v>152</v>
      </c>
      <c r="D55" s="11"/>
      <c r="G55" s="22" t="s">
        <v>178</v>
      </c>
      <c r="H55" s="95" t="s">
        <v>667</v>
      </c>
      <c r="I55" s="100"/>
      <c r="J55" s="21"/>
      <c r="K55" s="99"/>
      <c r="P55" s="48" t="s">
        <v>378</v>
      </c>
      <c r="Q55" s="48" t="s">
        <v>68</v>
      </c>
      <c r="R55" s="45" t="s">
        <v>379</v>
      </c>
      <c r="S55" s="46">
        <v>0</v>
      </c>
      <c r="T55" s="46">
        <v>55</v>
      </c>
      <c r="U55" s="52">
        <v>48</v>
      </c>
      <c r="V55" s="89">
        <v>0.3</v>
      </c>
      <c r="W55" s="90">
        <v>48</v>
      </c>
      <c r="X55" s="12">
        <v>0.2</v>
      </c>
      <c r="Y55" s="55">
        <v>48</v>
      </c>
      <c r="Z55" s="55">
        <v>48</v>
      </c>
    </row>
    <row r="56" spans="4:26" ht="12.75">
      <c r="D56" s="11"/>
      <c r="G56" s="19" t="s">
        <v>173</v>
      </c>
      <c r="H56" s="95" t="s">
        <v>668</v>
      </c>
      <c r="I56" s="100" t="s">
        <v>669</v>
      </c>
      <c r="J56" s="20"/>
      <c r="K56" s="99"/>
      <c r="P56" s="48" t="s">
        <v>380</v>
      </c>
      <c r="Q56" s="48" t="s">
        <v>67</v>
      </c>
      <c r="R56" s="45" t="s">
        <v>381</v>
      </c>
      <c r="S56" s="46">
        <v>0</v>
      </c>
      <c r="T56" s="46">
        <v>56</v>
      </c>
      <c r="U56" s="52">
        <v>48</v>
      </c>
      <c r="V56" s="89">
        <v>0.3</v>
      </c>
      <c r="W56" s="90">
        <v>48</v>
      </c>
      <c r="X56" s="12">
        <v>0.2</v>
      </c>
      <c r="Y56" s="55">
        <v>48</v>
      </c>
      <c r="Z56" s="55">
        <v>48</v>
      </c>
    </row>
    <row r="57" spans="4:26" ht="12.75">
      <c r="D57" s="11"/>
      <c r="G57" s="19" t="s">
        <v>173</v>
      </c>
      <c r="H57" s="95" t="s">
        <v>668</v>
      </c>
      <c r="I57" s="100" t="s">
        <v>177</v>
      </c>
      <c r="J57" s="20"/>
      <c r="K57" s="99"/>
      <c r="P57" s="48" t="s">
        <v>382</v>
      </c>
      <c r="Q57" s="48" t="s">
        <v>65</v>
      </c>
      <c r="R57" s="45" t="s">
        <v>383</v>
      </c>
      <c r="S57" s="46">
        <v>0</v>
      </c>
      <c r="T57" s="46">
        <v>57</v>
      </c>
      <c r="U57" s="52">
        <v>48</v>
      </c>
      <c r="V57" s="89">
        <v>0.3</v>
      </c>
      <c r="W57" s="90">
        <v>48</v>
      </c>
      <c r="X57" s="12">
        <v>0.2</v>
      </c>
      <c r="Y57" s="55">
        <v>48</v>
      </c>
      <c r="Z57" s="55">
        <v>48</v>
      </c>
    </row>
    <row r="58" spans="4:26" ht="12.75">
      <c r="D58" s="11"/>
      <c r="G58" s="19" t="s">
        <v>173</v>
      </c>
      <c r="H58" s="95" t="s">
        <v>668</v>
      </c>
      <c r="I58" s="100" t="s">
        <v>176</v>
      </c>
      <c r="J58" s="20"/>
      <c r="K58" s="99"/>
      <c r="P58" s="48" t="s">
        <v>384</v>
      </c>
      <c r="Q58" s="48" t="s">
        <v>69</v>
      </c>
      <c r="R58" s="45" t="s">
        <v>385</v>
      </c>
      <c r="S58" s="46">
        <v>0</v>
      </c>
      <c r="T58" s="46">
        <v>58</v>
      </c>
      <c r="U58" s="52">
        <v>0</v>
      </c>
      <c r="V58" s="89">
        <v>0.3</v>
      </c>
      <c r="W58" s="90">
        <v>-2</v>
      </c>
      <c r="X58" s="12">
        <v>0.2</v>
      </c>
      <c r="Y58" s="55">
        <v>48</v>
      </c>
      <c r="Z58" s="55">
        <v>48</v>
      </c>
    </row>
    <row r="59" spans="4:26" ht="12.75">
      <c r="D59" s="11"/>
      <c r="G59" s="19" t="s">
        <v>173</v>
      </c>
      <c r="H59" s="95" t="s">
        <v>668</v>
      </c>
      <c r="I59" s="100" t="s">
        <v>175</v>
      </c>
      <c r="J59" s="20"/>
      <c r="K59" s="99"/>
      <c r="P59" s="48" t="s">
        <v>386</v>
      </c>
      <c r="Q59" s="48" t="s">
        <v>70</v>
      </c>
      <c r="R59" s="45" t="s">
        <v>387</v>
      </c>
      <c r="S59" s="46">
        <v>0</v>
      </c>
      <c r="T59" s="46">
        <v>59</v>
      </c>
      <c r="U59" s="52">
        <v>68</v>
      </c>
      <c r="V59" s="89">
        <v>0.3</v>
      </c>
      <c r="W59" s="90">
        <v>68</v>
      </c>
      <c r="X59" s="12">
        <v>0.2</v>
      </c>
      <c r="Y59" s="55">
        <v>0</v>
      </c>
      <c r="Z59" s="55">
        <v>0</v>
      </c>
    </row>
    <row r="60" spans="4:26" ht="12.75">
      <c r="D60" s="11"/>
      <c r="G60" s="19" t="s">
        <v>173</v>
      </c>
      <c r="H60" s="95" t="s">
        <v>668</v>
      </c>
      <c r="I60" s="101" t="s">
        <v>174</v>
      </c>
      <c r="J60" s="20"/>
      <c r="K60" s="99"/>
      <c r="P60" s="48" t="s">
        <v>388</v>
      </c>
      <c r="Q60" s="48" t="s">
        <v>71</v>
      </c>
      <c r="R60" s="45" t="s">
        <v>389</v>
      </c>
      <c r="S60" s="46">
        <v>0</v>
      </c>
      <c r="T60" s="46">
        <v>60</v>
      </c>
      <c r="U60" s="52">
        <v>59</v>
      </c>
      <c r="V60" s="89">
        <v>0.3</v>
      </c>
      <c r="W60" s="90">
        <v>59</v>
      </c>
      <c r="X60" s="12">
        <v>0.2</v>
      </c>
      <c r="Y60" s="55">
        <v>59</v>
      </c>
      <c r="Z60" s="55">
        <v>59</v>
      </c>
    </row>
    <row r="61" spans="4:26" ht="75">
      <c r="D61" s="11"/>
      <c r="G61" s="19" t="s">
        <v>173</v>
      </c>
      <c r="H61" s="95" t="s">
        <v>172</v>
      </c>
      <c r="I61" s="101" t="s">
        <v>171</v>
      </c>
      <c r="J61" s="14" t="s">
        <v>168</v>
      </c>
      <c r="K61" s="97" t="s">
        <v>656</v>
      </c>
      <c r="P61" s="48" t="s">
        <v>390</v>
      </c>
      <c r="Q61" s="48" t="s">
        <v>72</v>
      </c>
      <c r="R61" s="45" t="s">
        <v>391</v>
      </c>
      <c r="S61" s="46">
        <v>0</v>
      </c>
      <c r="T61" s="46">
        <v>61</v>
      </c>
      <c r="U61" s="52">
        <v>60</v>
      </c>
      <c r="V61" s="89">
        <v>0.3</v>
      </c>
      <c r="W61" s="90">
        <v>59</v>
      </c>
      <c r="X61" s="12">
        <v>0.2</v>
      </c>
      <c r="Y61" s="55">
        <v>60</v>
      </c>
      <c r="Z61" s="55">
        <v>60</v>
      </c>
    </row>
    <row r="62" spans="4:26" ht="150">
      <c r="D62" s="11"/>
      <c r="G62" s="18" t="s">
        <v>58</v>
      </c>
      <c r="H62" s="95" t="s">
        <v>666</v>
      </c>
      <c r="I62" s="100" t="s">
        <v>170</v>
      </c>
      <c r="J62" s="14" t="s">
        <v>168</v>
      </c>
      <c r="K62" s="105" t="s">
        <v>665</v>
      </c>
      <c r="P62" s="48" t="s">
        <v>392</v>
      </c>
      <c r="Q62" s="48" t="s">
        <v>73</v>
      </c>
      <c r="R62" s="45" t="s">
        <v>393</v>
      </c>
      <c r="S62" s="46">
        <v>0</v>
      </c>
      <c r="T62" s="46">
        <v>62</v>
      </c>
      <c r="U62" s="52">
        <v>60</v>
      </c>
      <c r="V62" s="89">
        <v>0.3</v>
      </c>
      <c r="W62" s="90">
        <v>59</v>
      </c>
      <c r="X62" s="12">
        <v>0.2</v>
      </c>
      <c r="Y62" s="55">
        <v>60</v>
      </c>
      <c r="Z62" s="55">
        <v>60</v>
      </c>
    </row>
    <row r="63" spans="4:26" ht="225">
      <c r="D63" s="11"/>
      <c r="G63" s="17" t="s">
        <v>58</v>
      </c>
      <c r="H63" s="95" t="s">
        <v>645</v>
      </c>
      <c r="I63" s="100" t="s">
        <v>169</v>
      </c>
      <c r="J63" s="14" t="s">
        <v>168</v>
      </c>
      <c r="K63" s="106" t="s">
        <v>671</v>
      </c>
      <c r="P63" s="48" t="s">
        <v>394</v>
      </c>
      <c r="Q63" s="48" t="s">
        <v>74</v>
      </c>
      <c r="R63" s="45" t="s">
        <v>395</v>
      </c>
      <c r="S63" s="46">
        <v>0</v>
      </c>
      <c r="T63" s="46">
        <v>63</v>
      </c>
      <c r="U63" s="52">
        <v>60</v>
      </c>
      <c r="V63" s="89">
        <v>0.3</v>
      </c>
      <c r="W63" s="90">
        <v>59</v>
      </c>
      <c r="X63" s="12">
        <v>0.2</v>
      </c>
      <c r="Y63" s="55">
        <v>60</v>
      </c>
      <c r="Z63" s="55">
        <v>60</v>
      </c>
    </row>
    <row r="64" spans="4:26" ht="12.75">
      <c r="D64" s="11"/>
      <c r="F64" s="11"/>
      <c r="G64" s="57" t="s">
        <v>58</v>
      </c>
      <c r="H64" s="95" t="s">
        <v>670</v>
      </c>
      <c r="I64" s="100"/>
      <c r="J64" s="20"/>
      <c r="K64" s="99"/>
      <c r="P64" s="48" t="s">
        <v>396</v>
      </c>
      <c r="Q64" s="48" t="s">
        <v>75</v>
      </c>
      <c r="R64" s="45" t="s">
        <v>397</v>
      </c>
      <c r="S64" s="46">
        <v>0</v>
      </c>
      <c r="T64" s="46">
        <v>64</v>
      </c>
      <c r="U64" s="52">
        <v>60</v>
      </c>
      <c r="V64" s="89">
        <v>0.3</v>
      </c>
      <c r="W64" s="90">
        <v>59</v>
      </c>
      <c r="X64" s="12">
        <v>0.2</v>
      </c>
      <c r="Y64" s="55">
        <v>60</v>
      </c>
      <c r="Z64" s="55">
        <v>60</v>
      </c>
    </row>
    <row r="65" spans="4:26" ht="12.75">
      <c r="D65" s="11"/>
      <c r="F65" s="87" t="s">
        <v>639</v>
      </c>
      <c r="G65" s="86">
        <v>123.456</v>
      </c>
      <c r="H65" s="95" t="s">
        <v>638</v>
      </c>
      <c r="I65" s="100" t="s">
        <v>641</v>
      </c>
      <c r="J65" s="85" t="s">
        <v>168</v>
      </c>
      <c r="K65" s="99"/>
      <c r="P65" s="48" t="s">
        <v>398</v>
      </c>
      <c r="Q65" s="48" t="s">
        <v>76</v>
      </c>
      <c r="R65" s="45" t="s">
        <v>399</v>
      </c>
      <c r="S65" s="46">
        <v>0</v>
      </c>
      <c r="T65" s="46">
        <v>65</v>
      </c>
      <c r="U65" s="52">
        <v>59</v>
      </c>
      <c r="V65" s="89">
        <v>0.3</v>
      </c>
      <c r="W65" s="90">
        <v>59</v>
      </c>
      <c r="X65" s="12">
        <v>0.2</v>
      </c>
      <c r="Y65" s="55">
        <v>59</v>
      </c>
      <c r="Z65" s="55">
        <v>59</v>
      </c>
    </row>
    <row r="66" spans="4:26" ht="12.75">
      <c r="D66" s="11"/>
      <c r="F66" s="11"/>
      <c r="G66" s="11"/>
      <c r="H66" s="11"/>
      <c r="I66" s="11"/>
      <c r="J66" s="11"/>
      <c r="P66" s="48" t="s">
        <v>400</v>
      </c>
      <c r="Q66" s="48" t="s">
        <v>77</v>
      </c>
      <c r="R66" s="45" t="s">
        <v>401</v>
      </c>
      <c r="S66" s="46">
        <v>0</v>
      </c>
      <c r="T66" s="46">
        <v>66</v>
      </c>
      <c r="U66" s="52">
        <v>65</v>
      </c>
      <c r="V66" s="89">
        <v>0.3</v>
      </c>
      <c r="W66" s="90">
        <v>59</v>
      </c>
      <c r="X66" s="12">
        <v>0.2</v>
      </c>
      <c r="Y66" s="55">
        <v>65</v>
      </c>
      <c r="Z66" s="55">
        <v>65</v>
      </c>
    </row>
    <row r="67" spans="4:26" ht="12.75">
      <c r="D67" s="11"/>
      <c r="F67" s="11"/>
      <c r="G67" s="11"/>
      <c r="H67" s="11"/>
      <c r="I67" s="11"/>
      <c r="J67" s="11"/>
      <c r="P67" s="48" t="s">
        <v>402</v>
      </c>
      <c r="Q67" s="48" t="s">
        <v>78</v>
      </c>
      <c r="R67" s="45" t="s">
        <v>403</v>
      </c>
      <c r="S67" s="46">
        <v>0</v>
      </c>
      <c r="T67" s="46">
        <v>67</v>
      </c>
      <c r="U67" s="52">
        <v>65</v>
      </c>
      <c r="V67" s="89">
        <v>0.3</v>
      </c>
      <c r="W67" s="90">
        <v>59</v>
      </c>
      <c r="X67" s="12">
        <v>0.2</v>
      </c>
      <c r="Y67" s="55">
        <v>65</v>
      </c>
      <c r="Z67" s="55">
        <v>65</v>
      </c>
    </row>
    <row r="68" spans="4:26" ht="12.75">
      <c r="D68" s="11"/>
      <c r="F68" s="11"/>
      <c r="G68" s="11"/>
      <c r="H68" s="11"/>
      <c r="I68" s="11"/>
      <c r="J68" s="11"/>
      <c r="P68" s="50" t="s">
        <v>521</v>
      </c>
      <c r="Q68" s="54"/>
      <c r="R68" s="51" t="s">
        <v>522</v>
      </c>
      <c r="S68" s="52">
        <v>0</v>
      </c>
      <c r="T68" s="52">
        <v>68</v>
      </c>
      <c r="U68" s="52">
        <v>0</v>
      </c>
      <c r="V68" s="89">
        <v>0</v>
      </c>
      <c r="W68" s="90">
        <v>-2</v>
      </c>
      <c r="X68" s="12">
        <v>0</v>
      </c>
      <c r="Y68" s="55">
        <v>0</v>
      </c>
      <c r="Z68" s="55">
        <v>0</v>
      </c>
    </row>
    <row r="69" spans="4:26" ht="12.75">
      <c r="D69" s="11"/>
      <c r="F69" s="11"/>
      <c r="G69" s="11"/>
      <c r="H69" s="11"/>
      <c r="I69" s="11"/>
      <c r="J69" s="11"/>
      <c r="P69" s="45" t="s">
        <v>448</v>
      </c>
      <c r="Q69" s="48" t="s">
        <v>6</v>
      </c>
      <c r="R69" s="45" t="s">
        <v>404</v>
      </c>
      <c r="S69" s="46">
        <v>0</v>
      </c>
      <c r="T69" s="46">
        <v>4</v>
      </c>
      <c r="U69" s="52">
        <v>78</v>
      </c>
      <c r="V69" s="89">
        <v>0.5</v>
      </c>
      <c r="W69" s="90">
        <v>78</v>
      </c>
      <c r="X69" s="12">
        <v>0.2</v>
      </c>
      <c r="Y69" s="55">
        <v>0</v>
      </c>
      <c r="Z69" s="55">
        <v>0</v>
      </c>
    </row>
    <row r="70" spans="4:26" ht="12.75">
      <c r="D70" s="11"/>
      <c r="F70" s="11"/>
      <c r="G70" s="11"/>
      <c r="H70" s="11"/>
      <c r="I70" s="11"/>
      <c r="J70" s="11"/>
      <c r="P70" s="45" t="s">
        <v>449</v>
      </c>
      <c r="Q70" s="48" t="s">
        <v>7</v>
      </c>
      <c r="R70" s="45" t="s">
        <v>405</v>
      </c>
      <c r="S70" s="46">
        <v>0</v>
      </c>
      <c r="T70" s="46">
        <v>5</v>
      </c>
      <c r="U70" s="52">
        <v>4</v>
      </c>
      <c r="V70" s="89">
        <v>0.5</v>
      </c>
      <c r="W70" s="90">
        <v>4</v>
      </c>
      <c r="X70" s="12">
        <v>0.2</v>
      </c>
      <c r="Y70" s="55">
        <v>4</v>
      </c>
      <c r="Z70" s="55">
        <v>4</v>
      </c>
    </row>
    <row r="71" spans="4:26" ht="12.75">
      <c r="D71" s="11"/>
      <c r="F71" s="11"/>
      <c r="G71" s="11"/>
      <c r="H71" s="11"/>
      <c r="I71" s="11"/>
      <c r="J71" s="11"/>
      <c r="P71" s="45" t="s">
        <v>450</v>
      </c>
      <c r="Q71" s="48" t="s">
        <v>8</v>
      </c>
      <c r="R71" s="45" t="s">
        <v>406</v>
      </c>
      <c r="S71" s="46">
        <v>0</v>
      </c>
      <c r="T71" s="46">
        <v>6</v>
      </c>
      <c r="U71" s="52">
        <v>5</v>
      </c>
      <c r="V71" s="89">
        <v>0.5</v>
      </c>
      <c r="W71" s="90">
        <v>4</v>
      </c>
      <c r="X71" s="12">
        <v>0.2</v>
      </c>
      <c r="Y71" s="55">
        <v>5</v>
      </c>
      <c r="Z71" s="55">
        <v>5</v>
      </c>
    </row>
    <row r="72" spans="4:26" ht="12.75">
      <c r="D72" s="11"/>
      <c r="F72" s="11"/>
      <c r="G72" s="11"/>
      <c r="H72" s="11"/>
      <c r="I72" s="11"/>
      <c r="J72" s="11"/>
      <c r="P72" s="45" t="s">
        <v>451</v>
      </c>
      <c r="Q72" s="48" t="s">
        <v>9</v>
      </c>
      <c r="R72" s="45" t="s">
        <v>407</v>
      </c>
      <c r="S72" s="46">
        <v>0</v>
      </c>
      <c r="T72" s="46">
        <v>7</v>
      </c>
      <c r="U72" s="52">
        <v>5</v>
      </c>
      <c r="V72" s="89">
        <v>0.5</v>
      </c>
      <c r="W72" s="90">
        <v>4</v>
      </c>
      <c r="X72" s="12">
        <v>0.2</v>
      </c>
      <c r="Y72" s="55">
        <v>5</v>
      </c>
      <c r="Z72" s="55">
        <v>5</v>
      </c>
    </row>
    <row r="73" spans="4:26" ht="12.75">
      <c r="D73" s="11"/>
      <c r="F73" s="11"/>
      <c r="G73" s="11"/>
      <c r="H73" s="11"/>
      <c r="I73" s="11"/>
      <c r="J73" s="11"/>
      <c r="P73" s="45" t="s">
        <v>452</v>
      </c>
      <c r="Q73" s="48" t="s">
        <v>10</v>
      </c>
      <c r="R73" s="45" t="s">
        <v>408</v>
      </c>
      <c r="S73" s="46">
        <v>0</v>
      </c>
      <c r="T73" s="46">
        <v>8</v>
      </c>
      <c r="U73" s="52">
        <v>5</v>
      </c>
      <c r="V73" s="89">
        <v>0.5</v>
      </c>
      <c r="W73" s="90">
        <v>4</v>
      </c>
      <c r="X73" s="12">
        <v>0.2</v>
      </c>
      <c r="Y73" s="55">
        <v>5</v>
      </c>
      <c r="Z73" s="55">
        <v>5</v>
      </c>
    </row>
    <row r="74" spans="4:26" ht="12.75">
      <c r="D74" s="11"/>
      <c r="F74" s="11"/>
      <c r="G74" s="11"/>
      <c r="H74" s="11"/>
      <c r="I74" s="11"/>
      <c r="J74" s="11"/>
      <c r="P74" s="45" t="s">
        <v>453</v>
      </c>
      <c r="Q74" s="48" t="s">
        <v>11</v>
      </c>
      <c r="R74" s="45" t="s">
        <v>409</v>
      </c>
      <c r="S74" s="46">
        <v>0</v>
      </c>
      <c r="T74" s="46">
        <v>9</v>
      </c>
      <c r="U74" s="52">
        <v>5</v>
      </c>
      <c r="V74" s="89">
        <v>0.5</v>
      </c>
      <c r="W74" s="90">
        <v>4</v>
      </c>
      <c r="X74" s="12">
        <v>0.2</v>
      </c>
      <c r="Y74" s="55">
        <v>5</v>
      </c>
      <c r="Z74" s="55">
        <v>5</v>
      </c>
    </row>
    <row r="75" spans="4:26" ht="12.75">
      <c r="D75" s="11"/>
      <c r="F75" s="11"/>
      <c r="G75" s="11"/>
      <c r="H75" s="11"/>
      <c r="I75" s="11"/>
      <c r="J75" s="11"/>
      <c r="P75" s="45" t="s">
        <v>454</v>
      </c>
      <c r="Q75" s="48" t="s">
        <v>12</v>
      </c>
      <c r="R75" s="45" t="s">
        <v>410</v>
      </c>
      <c r="S75" s="46">
        <v>0</v>
      </c>
      <c r="T75" s="46">
        <v>10</v>
      </c>
      <c r="U75" s="52">
        <v>5</v>
      </c>
      <c r="V75" s="89">
        <v>0.5</v>
      </c>
      <c r="W75" s="90">
        <v>4</v>
      </c>
      <c r="X75" s="12">
        <v>0.2</v>
      </c>
      <c r="Y75" s="55">
        <v>5</v>
      </c>
      <c r="Z75" s="55">
        <v>5</v>
      </c>
    </row>
    <row r="76" spans="4:26" ht="12.75">
      <c r="D76" s="11"/>
      <c r="F76" s="11"/>
      <c r="G76" s="11"/>
      <c r="H76" s="11"/>
      <c r="I76" s="11"/>
      <c r="J76" s="11"/>
      <c r="P76" s="45" t="s">
        <v>455</v>
      </c>
      <c r="Q76" s="48" t="s">
        <v>13</v>
      </c>
      <c r="R76" s="45" t="s">
        <v>411</v>
      </c>
      <c r="S76" s="46">
        <v>0</v>
      </c>
      <c r="T76" s="46">
        <v>11</v>
      </c>
      <c r="U76" s="52">
        <v>5</v>
      </c>
      <c r="V76" s="89">
        <v>0.5</v>
      </c>
      <c r="W76" s="90">
        <v>4</v>
      </c>
      <c r="X76" s="12">
        <v>0.2</v>
      </c>
      <c r="Y76" s="55">
        <v>5</v>
      </c>
      <c r="Z76" s="55">
        <v>5</v>
      </c>
    </row>
    <row r="77" spans="4:26" ht="12.75">
      <c r="D77" s="11"/>
      <c r="F77" s="11"/>
      <c r="G77" s="11"/>
      <c r="H77" s="11"/>
      <c r="I77" s="11"/>
      <c r="J77" s="11"/>
      <c r="P77" s="45" t="s">
        <v>456</v>
      </c>
      <c r="Q77" s="48" t="s">
        <v>14</v>
      </c>
      <c r="R77" s="45" t="s">
        <v>412</v>
      </c>
      <c r="S77" s="46">
        <v>0</v>
      </c>
      <c r="T77" s="46">
        <v>12</v>
      </c>
      <c r="U77" s="52">
        <v>5</v>
      </c>
      <c r="V77" s="89">
        <v>0.5</v>
      </c>
      <c r="W77" s="90">
        <v>4</v>
      </c>
      <c r="X77" s="12">
        <v>0.2</v>
      </c>
      <c r="Y77" s="55">
        <v>5</v>
      </c>
      <c r="Z77" s="55">
        <v>5</v>
      </c>
    </row>
    <row r="78" spans="4:26" ht="12.75">
      <c r="D78" s="11"/>
      <c r="F78" s="11"/>
      <c r="G78" s="11"/>
      <c r="H78" s="11"/>
      <c r="I78" s="11"/>
      <c r="J78" s="11"/>
      <c r="P78" s="45" t="s">
        <v>457</v>
      </c>
      <c r="Q78" s="48" t="s">
        <v>15</v>
      </c>
      <c r="R78" s="45" t="s">
        <v>413</v>
      </c>
      <c r="S78" s="46">
        <v>0</v>
      </c>
      <c r="T78" s="46">
        <v>13</v>
      </c>
      <c r="U78" s="52">
        <v>5</v>
      </c>
      <c r="V78" s="89">
        <v>0.5</v>
      </c>
      <c r="W78" s="90">
        <v>4</v>
      </c>
      <c r="X78" s="12">
        <v>0.2</v>
      </c>
      <c r="Y78" s="55">
        <v>5</v>
      </c>
      <c r="Z78" s="55">
        <v>5</v>
      </c>
    </row>
    <row r="79" spans="4:26" ht="12.75">
      <c r="D79" s="11"/>
      <c r="F79" s="11"/>
      <c r="G79" s="11"/>
      <c r="H79" s="11"/>
      <c r="I79" s="11"/>
      <c r="J79" s="11"/>
      <c r="P79" s="45" t="s">
        <v>458</v>
      </c>
      <c r="Q79" s="48" t="s">
        <v>16</v>
      </c>
      <c r="R79" s="45" t="s">
        <v>414</v>
      </c>
      <c r="S79" s="46">
        <v>0</v>
      </c>
      <c r="T79" s="46">
        <v>14</v>
      </c>
      <c r="U79" s="52">
        <v>5</v>
      </c>
      <c r="V79" s="89">
        <v>0.5</v>
      </c>
      <c r="W79" s="90">
        <v>4</v>
      </c>
      <c r="X79" s="12">
        <v>0.2</v>
      </c>
      <c r="Y79" s="55">
        <v>5</v>
      </c>
      <c r="Z79" s="55">
        <v>5</v>
      </c>
    </row>
    <row r="80" spans="4:26" ht="12.75">
      <c r="D80" s="11"/>
      <c r="F80" s="11"/>
      <c r="G80" s="11"/>
      <c r="H80" s="11"/>
      <c r="I80" s="11"/>
      <c r="J80" s="11"/>
      <c r="P80" s="45" t="s">
        <v>459</v>
      </c>
      <c r="Q80" s="48" t="s">
        <v>17</v>
      </c>
      <c r="R80" s="45" t="s">
        <v>415</v>
      </c>
      <c r="S80" s="46">
        <v>0</v>
      </c>
      <c r="T80" s="46">
        <v>15</v>
      </c>
      <c r="U80" s="52">
        <v>5</v>
      </c>
      <c r="V80" s="89">
        <v>0.5</v>
      </c>
      <c r="W80" s="90">
        <v>4</v>
      </c>
      <c r="X80" s="12">
        <v>0.2</v>
      </c>
      <c r="Y80" s="55">
        <v>5</v>
      </c>
      <c r="Z80" s="55">
        <v>5</v>
      </c>
    </row>
    <row r="81" spans="4:26" ht="12.75">
      <c r="D81" s="11"/>
      <c r="F81" s="11"/>
      <c r="G81" s="11"/>
      <c r="H81" s="11"/>
      <c r="I81" s="11"/>
      <c r="J81" s="11"/>
      <c r="P81" s="45" t="s">
        <v>460</v>
      </c>
      <c r="Q81" s="48" t="s">
        <v>18</v>
      </c>
      <c r="R81" s="45" t="s">
        <v>416</v>
      </c>
      <c r="S81" s="46">
        <v>0</v>
      </c>
      <c r="T81" s="46">
        <v>16</v>
      </c>
      <c r="U81" s="52">
        <v>4</v>
      </c>
      <c r="V81" s="89">
        <v>0.5</v>
      </c>
      <c r="W81" s="90">
        <v>4</v>
      </c>
      <c r="X81" s="12">
        <v>0.2</v>
      </c>
      <c r="Y81" s="55">
        <v>4</v>
      </c>
      <c r="Z81" s="55">
        <v>4</v>
      </c>
    </row>
    <row r="82" spans="4:26" ht="12.75">
      <c r="D82" s="11"/>
      <c r="F82" s="11"/>
      <c r="G82" s="11"/>
      <c r="H82" s="11"/>
      <c r="I82" s="11"/>
      <c r="J82" s="11"/>
      <c r="P82" s="45" t="s">
        <v>461</v>
      </c>
      <c r="Q82" s="48" t="s">
        <v>19</v>
      </c>
      <c r="R82" s="45" t="s">
        <v>417</v>
      </c>
      <c r="S82" s="46">
        <v>0</v>
      </c>
      <c r="T82" s="46">
        <v>17</v>
      </c>
      <c r="U82" s="52">
        <v>16</v>
      </c>
      <c r="V82" s="89">
        <v>0.5</v>
      </c>
      <c r="W82" s="90">
        <v>4</v>
      </c>
      <c r="X82" s="12">
        <v>0.2</v>
      </c>
      <c r="Y82" s="55">
        <v>16</v>
      </c>
      <c r="Z82" s="55">
        <v>16</v>
      </c>
    </row>
    <row r="83" spans="4:26" ht="12.75">
      <c r="D83" s="11"/>
      <c r="F83" s="11"/>
      <c r="G83" s="11"/>
      <c r="H83" s="11"/>
      <c r="I83" s="11"/>
      <c r="J83" s="11"/>
      <c r="P83" s="45" t="s">
        <v>462</v>
      </c>
      <c r="Q83" s="48" t="s">
        <v>20</v>
      </c>
      <c r="R83" s="45" t="s">
        <v>305</v>
      </c>
      <c r="S83" s="46">
        <v>0</v>
      </c>
      <c r="T83" s="46">
        <v>18</v>
      </c>
      <c r="U83" s="52">
        <v>17</v>
      </c>
      <c r="V83" s="89">
        <v>0.5</v>
      </c>
      <c r="W83" s="90">
        <v>4</v>
      </c>
      <c r="X83" s="12">
        <v>0.2</v>
      </c>
      <c r="Y83" s="55">
        <v>17</v>
      </c>
      <c r="Z83" s="55">
        <v>17</v>
      </c>
    </row>
    <row r="84" spans="4:26" ht="12.75">
      <c r="D84" s="11"/>
      <c r="F84" s="11"/>
      <c r="G84" s="11"/>
      <c r="H84" s="11"/>
      <c r="I84" s="11"/>
      <c r="J84" s="11"/>
      <c r="P84" s="45" t="s">
        <v>463</v>
      </c>
      <c r="Q84" s="48"/>
      <c r="R84" s="45" t="s">
        <v>418</v>
      </c>
      <c r="S84" s="46">
        <v>3</v>
      </c>
      <c r="T84" s="46">
        <v>19</v>
      </c>
      <c r="U84" s="52">
        <v>17</v>
      </c>
      <c r="V84" s="89">
        <v>0.5</v>
      </c>
      <c r="W84" s="90">
        <v>4</v>
      </c>
      <c r="X84" s="12">
        <v>0.2</v>
      </c>
      <c r="Y84" s="55">
        <v>17</v>
      </c>
      <c r="Z84" s="55">
        <v>17</v>
      </c>
    </row>
    <row r="85" spans="4:26" ht="12.75">
      <c r="D85" s="11"/>
      <c r="F85" s="11"/>
      <c r="G85" s="11"/>
      <c r="H85" s="11"/>
      <c r="I85" s="11"/>
      <c r="J85" s="11"/>
      <c r="P85" s="45" t="s">
        <v>464</v>
      </c>
      <c r="Q85" s="48" t="s">
        <v>22</v>
      </c>
      <c r="R85" s="45" t="s">
        <v>419</v>
      </c>
      <c r="S85" s="46">
        <v>0</v>
      </c>
      <c r="T85" s="46">
        <v>20</v>
      </c>
      <c r="U85" s="52">
        <v>16</v>
      </c>
      <c r="V85" s="89">
        <v>0.5</v>
      </c>
      <c r="W85" s="90">
        <v>4</v>
      </c>
      <c r="X85" s="12">
        <v>0.2</v>
      </c>
      <c r="Y85" s="55">
        <v>16</v>
      </c>
      <c r="Z85" s="55">
        <v>16</v>
      </c>
    </row>
    <row r="86" spans="4:26" ht="12.75">
      <c r="D86" s="11"/>
      <c r="F86" s="11"/>
      <c r="G86" s="11"/>
      <c r="H86" s="11"/>
      <c r="I86" s="11"/>
      <c r="J86" s="11"/>
      <c r="P86" s="45" t="s">
        <v>465</v>
      </c>
      <c r="Q86" s="48" t="s">
        <v>23</v>
      </c>
      <c r="R86" s="45" t="s">
        <v>419</v>
      </c>
      <c r="S86" s="46">
        <v>0</v>
      </c>
      <c r="T86" s="46">
        <v>21</v>
      </c>
      <c r="U86" s="52">
        <v>20</v>
      </c>
      <c r="V86" s="89">
        <v>0.5</v>
      </c>
      <c r="W86" s="90">
        <v>4</v>
      </c>
      <c r="X86" s="12">
        <v>0.2</v>
      </c>
      <c r="Y86" s="55">
        <v>20</v>
      </c>
      <c r="Z86" s="55">
        <v>20</v>
      </c>
    </row>
    <row r="87" spans="4:26" ht="12.75">
      <c r="D87" s="11"/>
      <c r="F87" s="11"/>
      <c r="G87" s="11"/>
      <c r="H87" s="11"/>
      <c r="I87" s="11"/>
      <c r="J87" s="11"/>
      <c r="P87" s="45" t="s">
        <v>466</v>
      </c>
      <c r="Q87" s="48" t="s">
        <v>26</v>
      </c>
      <c r="R87" s="45" t="s">
        <v>420</v>
      </c>
      <c r="S87" s="46">
        <v>0</v>
      </c>
      <c r="T87" s="46">
        <v>22</v>
      </c>
      <c r="U87" s="52">
        <v>4</v>
      </c>
      <c r="V87" s="89">
        <v>0.5</v>
      </c>
      <c r="W87" s="90">
        <v>4</v>
      </c>
      <c r="X87" s="12">
        <v>0.2</v>
      </c>
      <c r="Y87" s="55">
        <v>4</v>
      </c>
      <c r="Z87" s="55">
        <v>4</v>
      </c>
    </row>
    <row r="88" spans="4:26" ht="12.75">
      <c r="D88" s="11"/>
      <c r="F88" s="11"/>
      <c r="G88" s="11"/>
      <c r="H88" s="11"/>
      <c r="I88" s="11"/>
      <c r="J88" s="11"/>
      <c r="P88" s="45" t="s">
        <v>467</v>
      </c>
      <c r="Q88" s="48" t="s">
        <v>27</v>
      </c>
      <c r="R88" s="45" t="s">
        <v>421</v>
      </c>
      <c r="S88" s="46">
        <v>0</v>
      </c>
      <c r="T88" s="46">
        <v>23</v>
      </c>
      <c r="U88" s="52">
        <v>22</v>
      </c>
      <c r="V88" s="89">
        <v>0.5</v>
      </c>
      <c r="W88" s="90">
        <v>4</v>
      </c>
      <c r="X88" s="12">
        <v>0.2</v>
      </c>
      <c r="Y88" s="55">
        <v>22</v>
      </c>
      <c r="Z88" s="55">
        <v>22</v>
      </c>
    </row>
    <row r="89" spans="4:26" ht="12.75">
      <c r="D89" s="11"/>
      <c r="F89" s="11"/>
      <c r="G89" s="11"/>
      <c r="H89" s="11"/>
      <c r="I89" s="11"/>
      <c r="J89" s="11"/>
      <c r="P89" s="45" t="s">
        <v>468</v>
      </c>
      <c r="Q89" s="48" t="s">
        <v>31</v>
      </c>
      <c r="R89" s="45" t="s">
        <v>422</v>
      </c>
      <c r="S89" s="46">
        <v>0</v>
      </c>
      <c r="T89" s="46">
        <v>24</v>
      </c>
      <c r="U89" s="52">
        <v>22</v>
      </c>
      <c r="V89" s="89">
        <v>0.5</v>
      </c>
      <c r="W89" s="90">
        <v>4</v>
      </c>
      <c r="X89" s="12">
        <v>0.2</v>
      </c>
      <c r="Y89" s="55">
        <v>22</v>
      </c>
      <c r="Z89" s="55">
        <v>22</v>
      </c>
    </row>
    <row r="90" spans="4:26" ht="12.75">
      <c r="D90" s="11"/>
      <c r="F90" s="11"/>
      <c r="G90" s="11"/>
      <c r="H90" s="11"/>
      <c r="I90" s="11"/>
      <c r="J90" s="11"/>
      <c r="P90" s="45" t="s">
        <v>469</v>
      </c>
      <c r="Q90" s="48" t="s">
        <v>32</v>
      </c>
      <c r="R90" s="45" t="s">
        <v>423</v>
      </c>
      <c r="S90" s="46">
        <v>0</v>
      </c>
      <c r="T90" s="46">
        <v>25</v>
      </c>
      <c r="U90" s="52">
        <v>4</v>
      </c>
      <c r="V90" s="89">
        <v>0.5</v>
      </c>
      <c r="W90" s="90">
        <v>4</v>
      </c>
      <c r="X90" s="12">
        <v>0.2</v>
      </c>
      <c r="Y90" s="55">
        <v>4</v>
      </c>
      <c r="Z90" s="55">
        <v>4</v>
      </c>
    </row>
    <row r="91" spans="4:26" ht="12.75">
      <c r="D91" s="11"/>
      <c r="F91" s="11"/>
      <c r="G91" s="11"/>
      <c r="H91" s="11"/>
      <c r="I91" s="11"/>
      <c r="J91" s="11"/>
      <c r="P91" s="44" t="s">
        <v>470</v>
      </c>
      <c r="Q91" s="48" t="s">
        <v>33</v>
      </c>
      <c r="R91" s="45" t="s">
        <v>424</v>
      </c>
      <c r="S91" s="46">
        <v>0</v>
      </c>
      <c r="T91" s="46">
        <v>26</v>
      </c>
      <c r="U91" s="52">
        <v>25</v>
      </c>
      <c r="V91" s="89">
        <v>0.5</v>
      </c>
      <c r="W91" s="90">
        <v>4</v>
      </c>
      <c r="X91" s="12">
        <v>0.2</v>
      </c>
      <c r="Y91" s="55">
        <v>25</v>
      </c>
      <c r="Z91" s="55">
        <v>25</v>
      </c>
    </row>
    <row r="92" spans="4:26" ht="12.75">
      <c r="D92" s="11"/>
      <c r="F92" s="11"/>
      <c r="G92" s="11"/>
      <c r="H92" s="11"/>
      <c r="I92" s="11"/>
      <c r="J92" s="11"/>
      <c r="P92" s="44" t="s">
        <v>471</v>
      </c>
      <c r="Q92" s="48" t="s">
        <v>34</v>
      </c>
      <c r="R92" s="45" t="s">
        <v>327</v>
      </c>
      <c r="S92" s="46">
        <v>0</v>
      </c>
      <c r="T92" s="46">
        <v>27</v>
      </c>
      <c r="U92" s="52">
        <v>25</v>
      </c>
      <c r="V92" s="89">
        <v>0.5</v>
      </c>
      <c r="W92" s="90">
        <v>4</v>
      </c>
      <c r="X92" s="12">
        <v>0.2</v>
      </c>
      <c r="Y92" s="55">
        <v>25</v>
      </c>
      <c r="Z92" s="55">
        <v>25</v>
      </c>
    </row>
    <row r="93" spans="4:26" ht="12.75">
      <c r="D93" s="11"/>
      <c r="F93" s="11"/>
      <c r="G93" s="11"/>
      <c r="H93" s="11"/>
      <c r="I93" s="11"/>
      <c r="J93" s="11"/>
      <c r="P93" s="44" t="s">
        <v>472</v>
      </c>
      <c r="Q93" s="48" t="s">
        <v>80</v>
      </c>
      <c r="R93" s="45" t="s">
        <v>425</v>
      </c>
      <c r="S93" s="46">
        <v>0</v>
      </c>
      <c r="T93" s="46">
        <v>28</v>
      </c>
      <c r="U93" s="52">
        <v>4</v>
      </c>
      <c r="V93" s="89">
        <v>0.5</v>
      </c>
      <c r="W93" s="90">
        <v>4</v>
      </c>
      <c r="X93" s="12">
        <v>0.2</v>
      </c>
      <c r="Y93" s="55">
        <v>4</v>
      </c>
      <c r="Z93" s="55">
        <v>4</v>
      </c>
    </row>
    <row r="94" spans="4:26" ht="12.75">
      <c r="D94" s="11"/>
      <c r="F94" s="11"/>
      <c r="G94" s="11"/>
      <c r="H94" s="11"/>
      <c r="I94" s="11"/>
      <c r="J94" s="11"/>
      <c r="P94" s="44" t="s">
        <v>473</v>
      </c>
      <c r="Q94" s="48" t="s">
        <v>81</v>
      </c>
      <c r="R94" s="45" t="s">
        <v>426</v>
      </c>
      <c r="S94" s="46">
        <v>0</v>
      </c>
      <c r="T94" s="46">
        <v>29</v>
      </c>
      <c r="U94" s="52">
        <v>28</v>
      </c>
      <c r="V94" s="89">
        <v>0.5</v>
      </c>
      <c r="W94" s="90">
        <v>4</v>
      </c>
      <c r="X94" s="12">
        <v>0.2</v>
      </c>
      <c r="Y94" s="55">
        <v>28</v>
      </c>
      <c r="Z94" s="55">
        <v>28</v>
      </c>
    </row>
    <row r="95" spans="4:26" ht="12.75">
      <c r="D95" s="11"/>
      <c r="F95" s="11"/>
      <c r="G95" s="11"/>
      <c r="H95" s="11"/>
      <c r="I95" s="11"/>
      <c r="J95" s="11"/>
      <c r="P95" s="45" t="s">
        <v>474</v>
      </c>
      <c r="Q95" s="48" t="s">
        <v>82</v>
      </c>
      <c r="R95" s="45" t="s">
        <v>427</v>
      </c>
      <c r="S95" s="46">
        <v>0</v>
      </c>
      <c r="T95" s="46">
        <v>30</v>
      </c>
      <c r="U95" s="52">
        <v>28</v>
      </c>
      <c r="V95" s="89">
        <v>0.5</v>
      </c>
      <c r="W95" s="90">
        <v>4</v>
      </c>
      <c r="X95" s="12">
        <v>0.2</v>
      </c>
      <c r="Y95" s="55">
        <v>28</v>
      </c>
      <c r="Z95" s="55">
        <v>28</v>
      </c>
    </row>
    <row r="96" spans="4:26" ht="12.75">
      <c r="D96" s="11"/>
      <c r="F96" s="11"/>
      <c r="G96" s="11"/>
      <c r="H96" s="11"/>
      <c r="I96" s="11"/>
      <c r="J96" s="11"/>
      <c r="P96" s="45" t="s">
        <v>475</v>
      </c>
      <c r="Q96" s="48" t="s">
        <v>83</v>
      </c>
      <c r="R96" s="45" t="s">
        <v>428</v>
      </c>
      <c r="S96" s="46">
        <v>0</v>
      </c>
      <c r="T96" s="46">
        <v>31</v>
      </c>
      <c r="U96" s="52">
        <v>28</v>
      </c>
      <c r="V96" s="89">
        <v>0.5</v>
      </c>
      <c r="W96" s="90">
        <v>4</v>
      </c>
      <c r="X96" s="12">
        <v>0.2</v>
      </c>
      <c r="Y96" s="55">
        <v>28</v>
      </c>
      <c r="Z96" s="55">
        <v>28</v>
      </c>
    </row>
    <row r="97" spans="4:26" ht="12.75">
      <c r="D97" s="11"/>
      <c r="F97" s="11"/>
      <c r="G97" s="11"/>
      <c r="H97" s="11"/>
      <c r="I97" s="11"/>
      <c r="J97" s="11"/>
      <c r="P97" s="45" t="s">
        <v>476</v>
      </c>
      <c r="Q97" s="48" t="s">
        <v>84</v>
      </c>
      <c r="R97" s="45" t="s">
        <v>429</v>
      </c>
      <c r="S97" s="46">
        <v>0</v>
      </c>
      <c r="T97" s="46">
        <v>32</v>
      </c>
      <c r="U97" s="52">
        <v>28</v>
      </c>
      <c r="V97" s="89">
        <v>0.5</v>
      </c>
      <c r="W97" s="90">
        <v>4</v>
      </c>
      <c r="X97" s="12">
        <v>0.2</v>
      </c>
      <c r="Y97" s="55">
        <v>28</v>
      </c>
      <c r="Z97" s="55">
        <v>28</v>
      </c>
    </row>
    <row r="98" spans="4:26" ht="12.75">
      <c r="D98" s="11"/>
      <c r="F98" s="11"/>
      <c r="G98" s="11"/>
      <c r="H98" s="11"/>
      <c r="I98" s="11"/>
      <c r="J98" s="11"/>
      <c r="P98" s="45" t="s">
        <v>477</v>
      </c>
      <c r="Q98" s="48" t="s">
        <v>85</v>
      </c>
      <c r="R98" s="45" t="s">
        <v>430</v>
      </c>
      <c r="S98" s="46">
        <v>0</v>
      </c>
      <c r="T98" s="46">
        <v>33</v>
      </c>
      <c r="U98" s="52">
        <v>4</v>
      </c>
      <c r="V98" s="89">
        <v>0.5</v>
      </c>
      <c r="W98" s="90">
        <v>4</v>
      </c>
      <c r="X98" s="12">
        <v>0.2</v>
      </c>
      <c r="Y98" s="55">
        <v>4</v>
      </c>
      <c r="Z98" s="55">
        <v>4</v>
      </c>
    </row>
    <row r="99" spans="6:26" ht="12.75">
      <c r="F99" s="11"/>
      <c r="G99" s="11"/>
      <c r="H99" s="11"/>
      <c r="I99" s="11"/>
      <c r="J99" s="11"/>
      <c r="P99" s="45" t="s">
        <v>478</v>
      </c>
      <c r="Q99" s="48" t="s">
        <v>35</v>
      </c>
      <c r="R99" s="45" t="s">
        <v>431</v>
      </c>
      <c r="S99" s="46">
        <v>0</v>
      </c>
      <c r="T99" s="46">
        <v>34</v>
      </c>
      <c r="U99" s="52">
        <v>78</v>
      </c>
      <c r="V99" s="89">
        <v>0.5</v>
      </c>
      <c r="W99" s="90">
        <v>78</v>
      </c>
      <c r="X99" s="12">
        <v>0.2</v>
      </c>
      <c r="Y99" s="55">
        <v>0</v>
      </c>
      <c r="Z99" s="55">
        <v>0</v>
      </c>
    </row>
    <row r="100" spans="6:26" ht="12.75">
      <c r="F100" s="11"/>
      <c r="G100" s="11"/>
      <c r="H100" s="11"/>
      <c r="I100" s="11"/>
      <c r="J100" s="11"/>
      <c r="P100" s="45" t="s">
        <v>479</v>
      </c>
      <c r="Q100" s="48" t="s">
        <v>36</v>
      </c>
      <c r="R100" s="45" t="s">
        <v>432</v>
      </c>
      <c r="S100" s="46">
        <v>0</v>
      </c>
      <c r="T100" s="46">
        <v>35</v>
      </c>
      <c r="U100" s="52">
        <v>34</v>
      </c>
      <c r="V100" s="89">
        <v>0.5</v>
      </c>
      <c r="W100" s="90">
        <v>34</v>
      </c>
      <c r="X100" s="12">
        <v>0.2</v>
      </c>
      <c r="Y100" s="55">
        <v>34</v>
      </c>
      <c r="Z100" s="55">
        <v>34</v>
      </c>
    </row>
    <row r="101" spans="6:26" ht="12.75">
      <c r="F101" s="11"/>
      <c r="G101" s="11"/>
      <c r="H101" s="11"/>
      <c r="I101" s="11"/>
      <c r="J101" s="11"/>
      <c r="P101" s="45" t="s">
        <v>480</v>
      </c>
      <c r="Q101" s="48" t="s">
        <v>37</v>
      </c>
      <c r="R101" s="45" t="s">
        <v>433</v>
      </c>
      <c r="S101" s="46">
        <v>0</v>
      </c>
      <c r="T101" s="46">
        <v>36</v>
      </c>
      <c r="U101" s="52">
        <v>34</v>
      </c>
      <c r="V101" s="89">
        <v>0.5</v>
      </c>
      <c r="W101" s="90">
        <v>34</v>
      </c>
      <c r="X101" s="12">
        <v>0.2</v>
      </c>
      <c r="Y101" s="55">
        <v>34</v>
      </c>
      <c r="Z101" s="55">
        <v>34</v>
      </c>
    </row>
    <row r="102" spans="6:26" ht="12.75">
      <c r="F102" s="11"/>
      <c r="G102" s="11"/>
      <c r="H102" s="11"/>
      <c r="I102" s="11"/>
      <c r="J102" s="11"/>
      <c r="P102" s="45" t="s">
        <v>481</v>
      </c>
      <c r="Q102" s="48" t="s">
        <v>38</v>
      </c>
      <c r="R102" s="45" t="s">
        <v>337</v>
      </c>
      <c r="S102" s="46">
        <v>0</v>
      </c>
      <c r="T102" s="46">
        <v>37</v>
      </c>
      <c r="U102" s="52">
        <v>36</v>
      </c>
      <c r="V102" s="89">
        <v>0.5</v>
      </c>
      <c r="W102" s="90">
        <v>34</v>
      </c>
      <c r="X102" s="12">
        <v>0.2</v>
      </c>
      <c r="Y102" s="55">
        <v>36</v>
      </c>
      <c r="Z102" s="55">
        <v>36</v>
      </c>
    </row>
    <row r="103" spans="6:26" ht="12.75">
      <c r="F103" s="11"/>
      <c r="G103" s="11"/>
      <c r="H103" s="11"/>
      <c r="I103" s="11"/>
      <c r="J103" s="11"/>
      <c r="P103" s="45" t="s">
        <v>482</v>
      </c>
      <c r="Q103" s="48" t="s">
        <v>40</v>
      </c>
      <c r="R103" s="45" t="s">
        <v>341</v>
      </c>
      <c r="S103" s="46">
        <v>0</v>
      </c>
      <c r="T103" s="46">
        <v>38</v>
      </c>
      <c r="U103" s="52">
        <v>36</v>
      </c>
      <c r="V103" s="89">
        <v>0.5</v>
      </c>
      <c r="W103" s="90">
        <v>34</v>
      </c>
      <c r="X103" s="12">
        <v>0.2</v>
      </c>
      <c r="Y103" s="55">
        <v>36</v>
      </c>
      <c r="Z103" s="55">
        <v>36</v>
      </c>
    </row>
    <row r="104" spans="6:26" ht="12.75">
      <c r="F104" s="11"/>
      <c r="G104" s="11"/>
      <c r="H104" s="11"/>
      <c r="I104" s="11"/>
      <c r="J104" s="11"/>
      <c r="P104" s="45" t="s">
        <v>483</v>
      </c>
      <c r="Q104" s="44" t="s">
        <v>42</v>
      </c>
      <c r="R104" s="45" t="s">
        <v>345</v>
      </c>
      <c r="S104" s="46">
        <v>0</v>
      </c>
      <c r="T104" s="46">
        <v>39</v>
      </c>
      <c r="U104" s="52">
        <v>36</v>
      </c>
      <c r="V104" s="89">
        <v>0.5</v>
      </c>
      <c r="W104" s="90">
        <v>34</v>
      </c>
      <c r="X104" s="12">
        <v>0.2</v>
      </c>
      <c r="Y104" s="55">
        <v>36</v>
      </c>
      <c r="Z104" s="55">
        <v>36</v>
      </c>
    </row>
    <row r="105" spans="6:26" ht="12.75">
      <c r="F105" s="11"/>
      <c r="G105" s="11"/>
      <c r="H105" s="11"/>
      <c r="I105" s="11"/>
      <c r="J105" s="11"/>
      <c r="P105" s="45" t="s">
        <v>484</v>
      </c>
      <c r="Q105" s="44" t="s">
        <v>44</v>
      </c>
      <c r="R105" s="45" t="s">
        <v>349</v>
      </c>
      <c r="S105" s="46">
        <v>0</v>
      </c>
      <c r="T105" s="46">
        <v>40</v>
      </c>
      <c r="U105" s="52">
        <v>36</v>
      </c>
      <c r="V105" s="89">
        <v>0.5</v>
      </c>
      <c r="W105" s="90">
        <v>34</v>
      </c>
      <c r="X105" s="12">
        <v>0.2</v>
      </c>
      <c r="Y105" s="55">
        <v>36</v>
      </c>
      <c r="Z105" s="55">
        <v>36</v>
      </c>
    </row>
    <row r="106" spans="6:26" ht="12.75">
      <c r="F106" s="11"/>
      <c r="G106" s="11"/>
      <c r="H106" s="11"/>
      <c r="I106" s="11"/>
      <c r="J106" s="11"/>
      <c r="P106" s="45" t="s">
        <v>485</v>
      </c>
      <c r="Q106" s="44" t="s">
        <v>46</v>
      </c>
      <c r="R106" s="45" t="s">
        <v>353</v>
      </c>
      <c r="S106" s="46">
        <v>0</v>
      </c>
      <c r="T106" s="46">
        <v>41</v>
      </c>
      <c r="U106" s="52">
        <v>36</v>
      </c>
      <c r="V106" s="89">
        <v>0.5</v>
      </c>
      <c r="W106" s="90">
        <v>34</v>
      </c>
      <c r="X106" s="12">
        <v>0.2</v>
      </c>
      <c r="Y106" s="55">
        <v>36</v>
      </c>
      <c r="Z106" s="55">
        <v>36</v>
      </c>
    </row>
    <row r="107" spans="6:26" ht="12.75">
      <c r="F107" s="11"/>
      <c r="G107" s="11"/>
      <c r="H107" s="11"/>
      <c r="I107" s="11"/>
      <c r="J107" s="11"/>
      <c r="P107" s="45" t="s">
        <v>486</v>
      </c>
      <c r="Q107" s="44" t="s">
        <v>48</v>
      </c>
      <c r="R107" s="45" t="s">
        <v>434</v>
      </c>
      <c r="S107" s="46">
        <v>0</v>
      </c>
      <c r="T107" s="46">
        <v>42</v>
      </c>
      <c r="U107" s="52">
        <v>36</v>
      </c>
      <c r="V107" s="89">
        <v>0.5</v>
      </c>
      <c r="W107" s="90">
        <v>34</v>
      </c>
      <c r="X107" s="12">
        <v>0.2</v>
      </c>
      <c r="Y107" s="55">
        <v>36</v>
      </c>
      <c r="Z107" s="55">
        <v>36</v>
      </c>
    </row>
    <row r="108" spans="6:26" ht="12.75">
      <c r="F108" s="11"/>
      <c r="G108" s="11"/>
      <c r="H108" s="11"/>
      <c r="I108" s="11"/>
      <c r="J108" s="11"/>
      <c r="P108" s="45" t="s">
        <v>487</v>
      </c>
      <c r="Q108" s="44" t="s">
        <v>49</v>
      </c>
      <c r="R108" s="45" t="s">
        <v>359</v>
      </c>
      <c r="S108" s="46">
        <v>0</v>
      </c>
      <c r="T108" s="46">
        <v>43</v>
      </c>
      <c r="U108" s="52">
        <v>36</v>
      </c>
      <c r="V108" s="89">
        <v>0.5</v>
      </c>
      <c r="W108" s="90">
        <v>34</v>
      </c>
      <c r="X108" s="12">
        <v>0.2</v>
      </c>
      <c r="Y108" s="55">
        <v>36</v>
      </c>
      <c r="Z108" s="55">
        <v>36</v>
      </c>
    </row>
    <row r="109" spans="6:26" ht="12.75">
      <c r="F109" s="11"/>
      <c r="G109" s="11"/>
      <c r="H109" s="11"/>
      <c r="I109" s="11"/>
      <c r="J109" s="11"/>
      <c r="P109" s="45" t="s">
        <v>488</v>
      </c>
      <c r="Q109" s="44" t="s">
        <v>50</v>
      </c>
      <c r="R109" s="45" t="s">
        <v>361</v>
      </c>
      <c r="S109" s="46">
        <v>0</v>
      </c>
      <c r="T109" s="46">
        <v>44</v>
      </c>
      <c r="U109" s="52">
        <v>36</v>
      </c>
      <c r="V109" s="89">
        <v>0.5</v>
      </c>
      <c r="W109" s="90">
        <v>34</v>
      </c>
      <c r="X109" s="12">
        <v>0.2</v>
      </c>
      <c r="Y109" s="55">
        <v>36</v>
      </c>
      <c r="Z109" s="55">
        <v>36</v>
      </c>
    </row>
    <row r="110" spans="6:26" ht="12.75">
      <c r="F110" s="11"/>
      <c r="G110" s="11"/>
      <c r="H110" s="11"/>
      <c r="I110" s="11"/>
      <c r="J110" s="11"/>
      <c r="P110" s="45" t="s">
        <v>489</v>
      </c>
      <c r="Q110" s="44" t="s">
        <v>51</v>
      </c>
      <c r="R110" s="45" t="s">
        <v>363</v>
      </c>
      <c r="S110" s="46">
        <v>0</v>
      </c>
      <c r="T110" s="46">
        <v>45</v>
      </c>
      <c r="U110" s="52">
        <v>36</v>
      </c>
      <c r="V110" s="89">
        <v>0.5</v>
      </c>
      <c r="W110" s="90">
        <v>34</v>
      </c>
      <c r="X110" s="12">
        <v>0.2</v>
      </c>
      <c r="Y110" s="55">
        <v>36</v>
      </c>
      <c r="Z110" s="55">
        <v>36</v>
      </c>
    </row>
    <row r="111" spans="6:26" ht="12.75">
      <c r="F111" s="11"/>
      <c r="G111" s="11"/>
      <c r="H111" s="11"/>
      <c r="I111" s="11"/>
      <c r="J111" s="11"/>
      <c r="P111" s="45" t="s">
        <v>490</v>
      </c>
      <c r="Q111" s="44" t="s">
        <v>86</v>
      </c>
      <c r="R111" s="45" t="s">
        <v>435</v>
      </c>
      <c r="S111" s="46">
        <v>0</v>
      </c>
      <c r="T111" s="46">
        <v>46</v>
      </c>
      <c r="U111" s="52">
        <v>34</v>
      </c>
      <c r="V111" s="89">
        <v>0.5</v>
      </c>
      <c r="W111" s="90">
        <v>34</v>
      </c>
      <c r="X111" s="12">
        <v>0.2</v>
      </c>
      <c r="Y111" s="55">
        <v>34</v>
      </c>
      <c r="Z111" s="55">
        <v>34</v>
      </c>
    </row>
    <row r="112" spans="6:26" ht="12.75">
      <c r="F112" s="11"/>
      <c r="G112" s="11"/>
      <c r="H112" s="11"/>
      <c r="I112" s="11"/>
      <c r="J112" s="11"/>
      <c r="P112" s="45" t="s">
        <v>491</v>
      </c>
      <c r="Q112" s="44" t="s">
        <v>59</v>
      </c>
      <c r="R112" s="45" t="s">
        <v>436</v>
      </c>
      <c r="S112" s="46">
        <v>0</v>
      </c>
      <c r="T112" s="46">
        <v>47</v>
      </c>
      <c r="U112" s="52">
        <v>78</v>
      </c>
      <c r="V112" s="89">
        <v>0.5</v>
      </c>
      <c r="W112" s="90">
        <v>78</v>
      </c>
      <c r="X112" s="12">
        <v>0.2</v>
      </c>
      <c r="Y112" s="55">
        <v>0</v>
      </c>
      <c r="Z112" s="55">
        <v>0</v>
      </c>
    </row>
    <row r="113" spans="6:26" ht="12.75">
      <c r="F113" s="11"/>
      <c r="G113" s="11"/>
      <c r="H113" s="11"/>
      <c r="I113" s="11"/>
      <c r="J113" s="11"/>
      <c r="P113" s="45" t="s">
        <v>492</v>
      </c>
      <c r="Q113" s="44" t="s">
        <v>60</v>
      </c>
      <c r="R113" s="45" t="s">
        <v>367</v>
      </c>
      <c r="S113" s="46">
        <v>0</v>
      </c>
      <c r="T113" s="46">
        <v>48</v>
      </c>
      <c r="U113" s="52">
        <v>47</v>
      </c>
      <c r="V113" s="89">
        <v>0.5</v>
      </c>
      <c r="W113" s="90">
        <v>47</v>
      </c>
      <c r="X113" s="12">
        <v>0.2</v>
      </c>
      <c r="Y113" s="55">
        <v>47</v>
      </c>
      <c r="Z113" s="55">
        <v>47</v>
      </c>
    </row>
    <row r="114" spans="6:26" ht="12.75">
      <c r="F114" s="11"/>
      <c r="G114" s="11"/>
      <c r="H114" s="11"/>
      <c r="I114" s="11"/>
      <c r="J114" s="11"/>
      <c r="P114" s="45" t="s">
        <v>493</v>
      </c>
      <c r="Q114" s="44" t="s">
        <v>61</v>
      </c>
      <c r="R114" s="45" t="s">
        <v>369</v>
      </c>
      <c r="S114" s="46">
        <v>0</v>
      </c>
      <c r="T114" s="46">
        <v>49</v>
      </c>
      <c r="U114" s="52">
        <v>47</v>
      </c>
      <c r="V114" s="89">
        <v>0.5</v>
      </c>
      <c r="W114" s="90">
        <v>47</v>
      </c>
      <c r="X114" s="12">
        <v>0.2</v>
      </c>
      <c r="Y114" s="55">
        <v>47</v>
      </c>
      <c r="Z114" s="55">
        <v>47</v>
      </c>
    </row>
    <row r="115" spans="6:26" ht="12.75">
      <c r="F115" s="11"/>
      <c r="G115" s="11"/>
      <c r="H115" s="11"/>
      <c r="I115" s="11"/>
      <c r="J115" s="11"/>
      <c r="P115" s="45" t="s">
        <v>494</v>
      </c>
      <c r="Q115" s="44" t="s">
        <v>62</v>
      </c>
      <c r="R115" s="45" t="s">
        <v>371</v>
      </c>
      <c r="S115" s="46">
        <v>0</v>
      </c>
      <c r="T115" s="46">
        <v>50</v>
      </c>
      <c r="U115" s="52">
        <v>47</v>
      </c>
      <c r="V115" s="89">
        <v>0.5</v>
      </c>
      <c r="W115" s="90">
        <v>47</v>
      </c>
      <c r="X115" s="12">
        <v>0.2</v>
      </c>
      <c r="Y115" s="55">
        <v>47</v>
      </c>
      <c r="Z115" s="55">
        <v>47</v>
      </c>
    </row>
    <row r="116" spans="16:26" ht="12.75">
      <c r="P116" s="45" t="s">
        <v>495</v>
      </c>
      <c r="Q116" s="44" t="s">
        <v>63</v>
      </c>
      <c r="R116" s="45" t="s">
        <v>373</v>
      </c>
      <c r="S116" s="46">
        <v>0</v>
      </c>
      <c r="T116" s="46">
        <v>51</v>
      </c>
      <c r="U116" s="52">
        <v>47</v>
      </c>
      <c r="V116" s="89">
        <v>0.5</v>
      </c>
      <c r="W116" s="90">
        <v>47</v>
      </c>
      <c r="X116" s="12">
        <v>0.2</v>
      </c>
      <c r="Y116" s="55">
        <v>47</v>
      </c>
      <c r="Z116" s="55">
        <v>47</v>
      </c>
    </row>
    <row r="117" spans="16:26" ht="12.75">
      <c r="P117" s="45" t="s">
        <v>496</v>
      </c>
      <c r="Q117" s="44" t="s">
        <v>64</v>
      </c>
      <c r="R117" s="45" t="s">
        <v>375</v>
      </c>
      <c r="S117" s="46">
        <v>0</v>
      </c>
      <c r="T117" s="46">
        <v>52</v>
      </c>
      <c r="U117" s="52">
        <v>47</v>
      </c>
      <c r="V117" s="89">
        <v>0.5</v>
      </c>
      <c r="W117" s="90">
        <v>47</v>
      </c>
      <c r="X117" s="12">
        <v>0.2</v>
      </c>
      <c r="Y117" s="55">
        <v>47</v>
      </c>
      <c r="Z117" s="55">
        <v>47</v>
      </c>
    </row>
    <row r="118" spans="16:26" ht="12.75">
      <c r="P118" s="45" t="s">
        <v>497</v>
      </c>
      <c r="Q118" s="44" t="s">
        <v>66</v>
      </c>
      <c r="R118" s="45" t="s">
        <v>377</v>
      </c>
      <c r="S118" s="46">
        <v>0</v>
      </c>
      <c r="T118" s="46">
        <v>53</v>
      </c>
      <c r="U118" s="52">
        <v>47</v>
      </c>
      <c r="V118" s="89">
        <v>0.5</v>
      </c>
      <c r="W118" s="90">
        <v>47</v>
      </c>
      <c r="X118" s="12">
        <v>0.2</v>
      </c>
      <c r="Y118" s="55">
        <v>47</v>
      </c>
      <c r="Z118" s="55">
        <v>47</v>
      </c>
    </row>
    <row r="119" spans="16:26" ht="12.75">
      <c r="P119" s="45" t="s">
        <v>498</v>
      </c>
      <c r="Q119" s="44" t="s">
        <v>68</v>
      </c>
      <c r="R119" s="45" t="s">
        <v>379</v>
      </c>
      <c r="S119" s="46">
        <v>0</v>
      </c>
      <c r="T119" s="46">
        <v>54</v>
      </c>
      <c r="U119" s="52">
        <v>47</v>
      </c>
      <c r="V119" s="89">
        <v>0.5</v>
      </c>
      <c r="W119" s="90">
        <v>47</v>
      </c>
      <c r="X119" s="12">
        <v>0.2</v>
      </c>
      <c r="Y119" s="55">
        <v>47</v>
      </c>
      <c r="Z119" s="55">
        <v>47</v>
      </c>
    </row>
    <row r="120" spans="16:26" ht="12.75">
      <c r="P120" s="45" t="s">
        <v>499</v>
      </c>
      <c r="Q120" s="44" t="s">
        <v>67</v>
      </c>
      <c r="R120" s="45" t="s">
        <v>381</v>
      </c>
      <c r="S120" s="46">
        <v>0</v>
      </c>
      <c r="T120" s="46">
        <v>55</v>
      </c>
      <c r="U120" s="52">
        <v>47</v>
      </c>
      <c r="V120" s="89">
        <v>0.5</v>
      </c>
      <c r="W120" s="90">
        <v>47</v>
      </c>
      <c r="X120" s="12">
        <v>0.2</v>
      </c>
      <c r="Y120" s="55">
        <v>47</v>
      </c>
      <c r="Z120" s="55">
        <v>47</v>
      </c>
    </row>
    <row r="121" spans="16:26" ht="12.75">
      <c r="P121" s="45" t="s">
        <v>500</v>
      </c>
      <c r="Q121" s="44" t="s">
        <v>65</v>
      </c>
      <c r="R121" s="45" t="s">
        <v>363</v>
      </c>
      <c r="S121" s="46">
        <v>0</v>
      </c>
      <c r="T121" s="46">
        <v>56</v>
      </c>
      <c r="U121" s="52">
        <v>47</v>
      </c>
      <c r="V121" s="89">
        <v>0.5</v>
      </c>
      <c r="W121" s="90">
        <v>47</v>
      </c>
      <c r="X121" s="12">
        <v>0.2</v>
      </c>
      <c r="Y121" s="55">
        <v>47</v>
      </c>
      <c r="Z121" s="55">
        <v>47</v>
      </c>
    </row>
    <row r="122" spans="16:26" ht="12.75">
      <c r="P122" s="45" t="s">
        <v>501</v>
      </c>
      <c r="Q122" s="44"/>
      <c r="R122" s="45" t="s">
        <v>385</v>
      </c>
      <c r="S122" s="46">
        <v>3</v>
      </c>
      <c r="T122" s="46">
        <v>57</v>
      </c>
      <c r="U122" s="52">
        <v>47</v>
      </c>
      <c r="V122" s="89">
        <v>0.5</v>
      </c>
      <c r="W122" s="90">
        <v>-2</v>
      </c>
      <c r="X122" s="12">
        <v>0.2</v>
      </c>
      <c r="Y122" s="55">
        <v>47</v>
      </c>
      <c r="Z122" s="55">
        <v>47</v>
      </c>
    </row>
    <row r="123" spans="16:26" ht="12.75">
      <c r="P123" s="45" t="s">
        <v>502</v>
      </c>
      <c r="Q123" s="44" t="s">
        <v>87</v>
      </c>
      <c r="R123" s="45" t="s">
        <v>437</v>
      </c>
      <c r="S123" s="46">
        <v>0</v>
      </c>
      <c r="T123" s="46">
        <v>58</v>
      </c>
      <c r="U123" s="52">
        <v>47</v>
      </c>
      <c r="V123" s="89">
        <v>0.5</v>
      </c>
      <c r="W123" s="90">
        <v>47</v>
      </c>
      <c r="X123" s="12">
        <v>0.2</v>
      </c>
      <c r="Y123" s="55">
        <v>47</v>
      </c>
      <c r="Z123" s="55">
        <v>47</v>
      </c>
    </row>
    <row r="124" spans="16:26" ht="12.75">
      <c r="P124" s="45" t="s">
        <v>503</v>
      </c>
      <c r="Q124" s="44" t="s">
        <v>70</v>
      </c>
      <c r="R124" s="45" t="s">
        <v>438</v>
      </c>
      <c r="S124" s="46">
        <v>0</v>
      </c>
      <c r="T124" s="46">
        <v>59</v>
      </c>
      <c r="U124" s="52">
        <v>78</v>
      </c>
      <c r="V124" s="89">
        <v>0.5</v>
      </c>
      <c r="W124" s="90">
        <v>78</v>
      </c>
      <c r="X124" s="12">
        <v>0.2</v>
      </c>
      <c r="Y124" s="55">
        <v>0</v>
      </c>
      <c r="Z124" s="55">
        <v>0</v>
      </c>
    </row>
    <row r="125" spans="16:26" ht="12.75">
      <c r="P125" s="45" t="s">
        <v>504</v>
      </c>
      <c r="Q125" s="44" t="s">
        <v>71</v>
      </c>
      <c r="R125" s="45" t="s">
        <v>439</v>
      </c>
      <c r="S125" s="46">
        <v>0</v>
      </c>
      <c r="T125" s="46">
        <v>60</v>
      </c>
      <c r="U125" s="52">
        <v>59</v>
      </c>
      <c r="V125" s="89">
        <v>0.5</v>
      </c>
      <c r="W125" s="90">
        <v>59</v>
      </c>
      <c r="X125" s="12">
        <v>0.2</v>
      </c>
      <c r="Y125" s="55">
        <v>59</v>
      </c>
      <c r="Z125" s="55">
        <v>59</v>
      </c>
    </row>
    <row r="126" spans="16:26" ht="12.75">
      <c r="P126" s="45" t="s">
        <v>505</v>
      </c>
      <c r="Q126" s="44" t="s">
        <v>72</v>
      </c>
      <c r="R126" s="45" t="s">
        <v>391</v>
      </c>
      <c r="S126" s="46">
        <v>0</v>
      </c>
      <c r="T126" s="46">
        <v>61</v>
      </c>
      <c r="U126" s="52">
        <v>60</v>
      </c>
      <c r="V126" s="89">
        <v>0.5</v>
      </c>
      <c r="W126" s="90">
        <v>59</v>
      </c>
      <c r="X126" s="12">
        <v>0.2</v>
      </c>
      <c r="Y126" s="55">
        <v>60</v>
      </c>
      <c r="Z126" s="55">
        <v>60</v>
      </c>
    </row>
    <row r="127" spans="16:26" ht="12.75">
      <c r="P127" s="45" t="s">
        <v>506</v>
      </c>
      <c r="Q127" s="44" t="s">
        <v>73</v>
      </c>
      <c r="R127" s="45" t="s">
        <v>393</v>
      </c>
      <c r="S127" s="46">
        <v>0</v>
      </c>
      <c r="T127" s="46">
        <v>62</v>
      </c>
      <c r="U127" s="52">
        <v>60</v>
      </c>
      <c r="V127" s="89">
        <v>0.5</v>
      </c>
      <c r="W127" s="90">
        <v>59</v>
      </c>
      <c r="X127" s="12">
        <v>0.2</v>
      </c>
      <c r="Y127" s="55">
        <v>60</v>
      </c>
      <c r="Z127" s="55">
        <v>60</v>
      </c>
    </row>
    <row r="128" spans="16:26" ht="12.75">
      <c r="P128" s="45" t="s">
        <v>507</v>
      </c>
      <c r="Q128" s="44" t="s">
        <v>74</v>
      </c>
      <c r="R128" s="45" t="s">
        <v>395</v>
      </c>
      <c r="S128" s="46">
        <v>0</v>
      </c>
      <c r="T128" s="46">
        <v>63</v>
      </c>
      <c r="U128" s="52">
        <v>60</v>
      </c>
      <c r="V128" s="89">
        <v>0.5</v>
      </c>
      <c r="W128" s="90">
        <v>59</v>
      </c>
      <c r="X128" s="12">
        <v>0.2</v>
      </c>
      <c r="Y128" s="55">
        <v>60</v>
      </c>
      <c r="Z128" s="55">
        <v>60</v>
      </c>
    </row>
    <row r="129" spans="16:26" ht="12.75">
      <c r="P129" s="45" t="s">
        <v>508</v>
      </c>
      <c r="Q129" s="44" t="s">
        <v>75</v>
      </c>
      <c r="R129" s="45" t="s">
        <v>397</v>
      </c>
      <c r="S129" s="46">
        <v>0</v>
      </c>
      <c r="T129" s="46">
        <v>64</v>
      </c>
      <c r="U129" s="52">
        <v>60</v>
      </c>
      <c r="V129" s="89">
        <v>0.5</v>
      </c>
      <c r="W129" s="90">
        <v>59</v>
      </c>
      <c r="X129" s="12">
        <v>0.2</v>
      </c>
      <c r="Y129" s="55">
        <v>60</v>
      </c>
      <c r="Z129" s="55">
        <v>60</v>
      </c>
    </row>
    <row r="130" spans="16:26" ht="12.75">
      <c r="P130" s="45" t="s">
        <v>509</v>
      </c>
      <c r="Q130" s="44" t="s">
        <v>76</v>
      </c>
      <c r="R130" s="45" t="s">
        <v>440</v>
      </c>
      <c r="S130" s="46">
        <v>0</v>
      </c>
      <c r="T130" s="46">
        <v>65</v>
      </c>
      <c r="U130" s="52">
        <v>59</v>
      </c>
      <c r="V130" s="89">
        <v>0.5</v>
      </c>
      <c r="W130" s="90">
        <v>59</v>
      </c>
      <c r="X130" s="12">
        <v>0.2</v>
      </c>
      <c r="Y130" s="55">
        <v>59</v>
      </c>
      <c r="Z130" s="55">
        <v>59</v>
      </c>
    </row>
    <row r="131" spans="16:26" ht="12.75">
      <c r="P131" s="45" t="s">
        <v>510</v>
      </c>
      <c r="Q131" s="44" t="s">
        <v>77</v>
      </c>
      <c r="R131" s="45" t="s">
        <v>401</v>
      </c>
      <c r="S131" s="46">
        <v>0</v>
      </c>
      <c r="T131" s="46">
        <v>66</v>
      </c>
      <c r="U131" s="52">
        <v>65</v>
      </c>
      <c r="V131" s="89">
        <v>0.5</v>
      </c>
      <c r="W131" s="90">
        <v>59</v>
      </c>
      <c r="X131" s="12">
        <v>0.2</v>
      </c>
      <c r="Y131" s="55">
        <v>65</v>
      </c>
      <c r="Z131" s="55">
        <v>65</v>
      </c>
    </row>
    <row r="132" spans="16:26" ht="12.75">
      <c r="P132" s="45" t="s">
        <v>511</v>
      </c>
      <c r="Q132" s="44" t="s">
        <v>78</v>
      </c>
      <c r="R132" s="45" t="s">
        <v>403</v>
      </c>
      <c r="S132" s="46">
        <v>0</v>
      </c>
      <c r="T132" s="46">
        <v>67</v>
      </c>
      <c r="U132" s="52">
        <v>65</v>
      </c>
      <c r="V132" s="89">
        <v>0.5</v>
      </c>
      <c r="W132" s="90">
        <v>59</v>
      </c>
      <c r="X132" s="12">
        <v>0.2</v>
      </c>
      <c r="Y132" s="55">
        <v>65</v>
      </c>
      <c r="Z132" s="55">
        <v>65</v>
      </c>
    </row>
    <row r="133" spans="16:26" ht="12.75">
      <c r="P133" s="45" t="s">
        <v>512</v>
      </c>
      <c r="Q133" s="44" t="s">
        <v>88</v>
      </c>
      <c r="R133" s="45" t="s">
        <v>441</v>
      </c>
      <c r="S133" s="46">
        <v>0</v>
      </c>
      <c r="T133" s="46">
        <v>68</v>
      </c>
      <c r="U133" s="52">
        <v>65</v>
      </c>
      <c r="V133" s="89">
        <v>0.5</v>
      </c>
      <c r="W133" s="90">
        <v>59</v>
      </c>
      <c r="X133" s="12">
        <v>0.2</v>
      </c>
      <c r="Y133" s="55">
        <v>65</v>
      </c>
      <c r="Z133" s="55">
        <v>65</v>
      </c>
    </row>
    <row r="134" spans="16:26" ht="12.75">
      <c r="P134" s="45" t="s">
        <v>513</v>
      </c>
      <c r="Q134" s="44" t="s">
        <v>89</v>
      </c>
      <c r="R134" s="45" t="s">
        <v>442</v>
      </c>
      <c r="S134" s="46">
        <v>0</v>
      </c>
      <c r="T134" s="46">
        <v>69</v>
      </c>
      <c r="U134" s="52">
        <v>68</v>
      </c>
      <c r="V134" s="89">
        <v>0.5</v>
      </c>
      <c r="W134" s="90">
        <v>59</v>
      </c>
      <c r="X134" s="12">
        <v>0.2</v>
      </c>
      <c r="Y134" s="55">
        <v>68</v>
      </c>
      <c r="Z134" s="55">
        <v>68</v>
      </c>
    </row>
    <row r="135" spans="16:26" ht="12.75">
      <c r="P135" s="45" t="s">
        <v>514</v>
      </c>
      <c r="Q135" s="44" t="s">
        <v>90</v>
      </c>
      <c r="R135" s="45" t="s">
        <v>443</v>
      </c>
      <c r="S135" s="46">
        <v>0</v>
      </c>
      <c r="T135" s="46">
        <v>70</v>
      </c>
      <c r="U135" s="52">
        <v>68</v>
      </c>
      <c r="V135" s="89">
        <v>0.5</v>
      </c>
      <c r="W135" s="90">
        <v>59</v>
      </c>
      <c r="X135" s="12">
        <v>0.2</v>
      </c>
      <c r="Y135" s="55">
        <v>68</v>
      </c>
      <c r="Z135" s="55">
        <v>68</v>
      </c>
    </row>
    <row r="136" spans="16:26" ht="12.75">
      <c r="P136" s="45" t="s">
        <v>515</v>
      </c>
      <c r="Q136" s="44" t="s">
        <v>91</v>
      </c>
      <c r="R136" s="45" t="s">
        <v>444</v>
      </c>
      <c r="S136" s="46">
        <v>0</v>
      </c>
      <c r="T136" s="46">
        <v>71</v>
      </c>
      <c r="U136" s="52">
        <v>68</v>
      </c>
      <c r="V136" s="89">
        <v>0.5</v>
      </c>
      <c r="W136" s="90">
        <v>59</v>
      </c>
      <c r="X136" s="12">
        <v>0.2</v>
      </c>
      <c r="Y136" s="55">
        <v>68</v>
      </c>
      <c r="Z136" s="55">
        <v>68</v>
      </c>
    </row>
    <row r="137" spans="16:26" ht="12.75">
      <c r="P137" s="45" t="s">
        <v>516</v>
      </c>
      <c r="Q137" s="44" t="s">
        <v>92</v>
      </c>
      <c r="R137" s="45" t="s">
        <v>445</v>
      </c>
      <c r="S137" s="46">
        <v>0</v>
      </c>
      <c r="T137" s="46">
        <v>72</v>
      </c>
      <c r="U137" s="52">
        <v>59</v>
      </c>
      <c r="V137" s="89">
        <v>0.5</v>
      </c>
      <c r="W137" s="90">
        <v>59</v>
      </c>
      <c r="X137" s="12">
        <v>0.2</v>
      </c>
      <c r="Y137" s="55">
        <v>59</v>
      </c>
      <c r="Z137" s="55">
        <v>59</v>
      </c>
    </row>
    <row r="138" spans="16:26" ht="12.75">
      <c r="P138" s="45" t="s">
        <v>517</v>
      </c>
      <c r="Q138" s="44" t="s">
        <v>93</v>
      </c>
      <c r="R138" s="45" t="s">
        <v>446</v>
      </c>
      <c r="S138" s="46">
        <v>0</v>
      </c>
      <c r="T138" s="46">
        <v>73</v>
      </c>
      <c r="U138" s="52">
        <v>78</v>
      </c>
      <c r="V138" s="89">
        <v>0.5</v>
      </c>
      <c r="W138" s="90">
        <v>78</v>
      </c>
      <c r="X138" s="12">
        <v>0.2</v>
      </c>
      <c r="Y138" s="55">
        <v>0</v>
      </c>
      <c r="Z138" s="55">
        <v>0</v>
      </c>
    </row>
    <row r="139" spans="16:26" ht="12.75">
      <c r="P139" s="45" t="s">
        <v>518</v>
      </c>
      <c r="Q139" s="44" t="s">
        <v>94</v>
      </c>
      <c r="R139" s="45" t="s">
        <v>447</v>
      </c>
      <c r="S139" s="46">
        <v>0</v>
      </c>
      <c r="T139" s="46">
        <v>74</v>
      </c>
      <c r="U139" s="52">
        <v>78</v>
      </c>
      <c r="V139" s="89">
        <v>0.5</v>
      </c>
      <c r="W139" s="90">
        <v>78</v>
      </c>
      <c r="X139" s="12">
        <v>0.2</v>
      </c>
      <c r="Y139" s="55">
        <v>0</v>
      </c>
      <c r="Z139" s="55">
        <v>0</v>
      </c>
    </row>
    <row r="140" spans="16:26" ht="12.75">
      <c r="P140" s="49"/>
      <c r="Q140" s="44" t="s">
        <v>0</v>
      </c>
      <c r="R140" s="45" t="s">
        <v>4</v>
      </c>
      <c r="S140" s="46">
        <v>0</v>
      </c>
      <c r="T140" s="46">
        <v>75</v>
      </c>
      <c r="U140" s="52">
        <v>0</v>
      </c>
      <c r="V140" s="89">
        <v>0.5</v>
      </c>
      <c r="W140" s="90">
        <v>78</v>
      </c>
      <c r="X140" s="12">
        <v>0.2</v>
      </c>
      <c r="Y140" s="55">
        <v>0</v>
      </c>
      <c r="Z140" s="55">
        <v>0</v>
      </c>
    </row>
    <row r="141" spans="16:26" ht="12.75">
      <c r="P141" s="49"/>
      <c r="Q141" s="44" t="s">
        <v>1</v>
      </c>
      <c r="R141" s="45" t="s">
        <v>3</v>
      </c>
      <c r="S141" s="46">
        <v>0</v>
      </c>
      <c r="T141" s="46">
        <v>76</v>
      </c>
      <c r="U141" s="52">
        <v>0</v>
      </c>
      <c r="V141" s="89">
        <v>0.5</v>
      </c>
      <c r="W141" s="90">
        <v>78</v>
      </c>
      <c r="X141" s="12">
        <v>0.2</v>
      </c>
      <c r="Y141" s="55">
        <v>0</v>
      </c>
      <c r="Z141" s="55">
        <v>0</v>
      </c>
    </row>
    <row r="142" spans="16:26" ht="12.75">
      <c r="P142" s="49"/>
      <c r="Q142" s="44" t="s">
        <v>2</v>
      </c>
      <c r="R142" s="45" t="s">
        <v>5</v>
      </c>
      <c r="S142" s="46">
        <v>0</v>
      </c>
      <c r="T142" s="46">
        <v>77</v>
      </c>
      <c r="U142" s="52">
        <v>0</v>
      </c>
      <c r="V142" s="89">
        <v>0.5</v>
      </c>
      <c r="W142" s="90">
        <v>78</v>
      </c>
      <c r="X142" s="12">
        <v>0.2</v>
      </c>
      <c r="Y142" s="55">
        <v>0</v>
      </c>
      <c r="Z142" s="55">
        <v>0</v>
      </c>
    </row>
    <row r="143" spans="16:26" ht="12.75">
      <c r="P143" s="49"/>
      <c r="Q143" s="44"/>
      <c r="R143" s="44" t="s">
        <v>520</v>
      </c>
      <c r="S143" s="46">
        <v>0</v>
      </c>
      <c r="T143" s="46">
        <v>78</v>
      </c>
      <c r="U143" s="52">
        <v>0</v>
      </c>
      <c r="V143" s="89">
        <v>0.5</v>
      </c>
      <c r="W143" s="90">
        <v>78</v>
      </c>
      <c r="X143" s="12">
        <v>0.2</v>
      </c>
      <c r="Y143" s="55">
        <v>0</v>
      </c>
      <c r="Z143" s="55">
        <v>0</v>
      </c>
    </row>
    <row r="144" spans="16:26" ht="12.75">
      <c r="P144" s="66" t="s">
        <v>529</v>
      </c>
      <c r="Q144" s="65"/>
      <c r="R144" s="66" t="s">
        <v>530</v>
      </c>
      <c r="S144" s="67">
        <v>0</v>
      </c>
      <c r="T144" s="67">
        <v>4</v>
      </c>
      <c r="U144" s="67">
        <v>42</v>
      </c>
      <c r="V144" s="89">
        <v>0</v>
      </c>
      <c r="W144" s="91">
        <v>42</v>
      </c>
      <c r="X144" s="12">
        <v>0.2</v>
      </c>
      <c r="Y144" s="67">
        <v>0</v>
      </c>
      <c r="Z144" s="67">
        <v>0</v>
      </c>
    </row>
    <row r="145" spans="16:26" ht="12.75">
      <c r="P145" s="66" t="s">
        <v>531</v>
      </c>
      <c r="Q145" s="65"/>
      <c r="R145" s="66" t="s">
        <v>532</v>
      </c>
      <c r="S145" s="67">
        <v>0</v>
      </c>
      <c r="T145" s="67">
        <v>5</v>
      </c>
      <c r="U145" s="67">
        <v>4</v>
      </c>
      <c r="V145" s="89">
        <v>0</v>
      </c>
      <c r="W145" s="91">
        <v>4</v>
      </c>
      <c r="X145" s="12">
        <v>0.2</v>
      </c>
      <c r="Y145" s="67">
        <v>4</v>
      </c>
      <c r="Z145" s="67">
        <v>4</v>
      </c>
    </row>
    <row r="146" spans="16:26" ht="12.75">
      <c r="P146" s="66" t="s">
        <v>533</v>
      </c>
      <c r="Q146" s="65"/>
      <c r="R146" s="66" t="s">
        <v>534</v>
      </c>
      <c r="S146" s="67">
        <v>0</v>
      </c>
      <c r="T146" s="67">
        <v>6</v>
      </c>
      <c r="U146" s="67">
        <v>5</v>
      </c>
      <c r="V146" s="89">
        <v>0</v>
      </c>
      <c r="W146" s="91">
        <v>4</v>
      </c>
      <c r="X146" s="12">
        <v>0.2</v>
      </c>
      <c r="Y146" s="67">
        <v>5</v>
      </c>
      <c r="Z146" s="67">
        <v>5</v>
      </c>
    </row>
    <row r="147" spans="16:26" ht="12.75">
      <c r="P147" s="66" t="s">
        <v>535</v>
      </c>
      <c r="Q147" s="65"/>
      <c r="R147" s="66" t="s">
        <v>536</v>
      </c>
      <c r="S147" s="67">
        <v>0</v>
      </c>
      <c r="T147" s="67">
        <v>7</v>
      </c>
      <c r="U147" s="67">
        <v>5</v>
      </c>
      <c r="V147" s="89">
        <v>0</v>
      </c>
      <c r="W147" s="91">
        <v>4</v>
      </c>
      <c r="X147" s="12">
        <v>0.2</v>
      </c>
      <c r="Y147" s="67">
        <v>5</v>
      </c>
      <c r="Z147" s="67">
        <v>5</v>
      </c>
    </row>
    <row r="148" spans="16:26" ht="12.75">
      <c r="P148" s="66" t="s">
        <v>537</v>
      </c>
      <c r="Q148" s="65"/>
      <c r="R148" s="66" t="s">
        <v>538</v>
      </c>
      <c r="S148" s="67">
        <v>0</v>
      </c>
      <c r="T148" s="67">
        <v>8</v>
      </c>
      <c r="U148" s="67">
        <v>4</v>
      </c>
      <c r="V148" s="89">
        <v>0</v>
      </c>
      <c r="W148" s="91">
        <v>4</v>
      </c>
      <c r="X148" s="12">
        <v>0.2</v>
      </c>
      <c r="Y148" s="67">
        <v>4</v>
      </c>
      <c r="Z148" s="67">
        <v>4</v>
      </c>
    </row>
    <row r="149" spans="16:26" ht="12.75">
      <c r="P149" s="66" t="s">
        <v>539</v>
      </c>
      <c r="Q149" s="65"/>
      <c r="R149" s="66" t="s">
        <v>540</v>
      </c>
      <c r="S149" s="67">
        <v>0</v>
      </c>
      <c r="T149" s="67">
        <v>9</v>
      </c>
      <c r="U149" s="67">
        <v>4</v>
      </c>
      <c r="V149" s="89">
        <v>0</v>
      </c>
      <c r="W149" s="91">
        <v>4</v>
      </c>
      <c r="X149" s="12">
        <v>0.2</v>
      </c>
      <c r="Y149" s="67">
        <v>4</v>
      </c>
      <c r="Z149" s="67">
        <v>4</v>
      </c>
    </row>
    <row r="150" spans="16:26" ht="12.75">
      <c r="P150" s="66" t="s">
        <v>541</v>
      </c>
      <c r="Q150" s="65"/>
      <c r="R150" s="66" t="s">
        <v>542</v>
      </c>
      <c r="S150" s="67">
        <v>0</v>
      </c>
      <c r="T150" s="67">
        <v>10</v>
      </c>
      <c r="U150" s="67">
        <v>4</v>
      </c>
      <c r="V150" s="89">
        <v>0</v>
      </c>
      <c r="W150" s="91">
        <v>4</v>
      </c>
      <c r="X150" s="12">
        <v>0.2</v>
      </c>
      <c r="Y150" s="67">
        <v>4</v>
      </c>
      <c r="Z150" s="67">
        <v>4</v>
      </c>
    </row>
    <row r="151" spans="16:26" ht="12.75">
      <c r="P151" s="66" t="s">
        <v>543</v>
      </c>
      <c r="Q151" s="65"/>
      <c r="R151" s="66" t="s">
        <v>544</v>
      </c>
      <c r="S151" s="67">
        <v>0</v>
      </c>
      <c r="T151" s="67">
        <v>11</v>
      </c>
      <c r="U151" s="67">
        <v>4</v>
      </c>
      <c r="V151" s="89">
        <v>0</v>
      </c>
      <c r="W151" s="91">
        <v>4</v>
      </c>
      <c r="X151" s="12">
        <v>0.2</v>
      </c>
      <c r="Y151" s="67">
        <v>4</v>
      </c>
      <c r="Z151" s="67">
        <v>4</v>
      </c>
    </row>
    <row r="152" spans="16:26" ht="12.75">
      <c r="P152" s="66" t="s">
        <v>545</v>
      </c>
      <c r="Q152" s="65"/>
      <c r="R152" s="66" t="s">
        <v>546</v>
      </c>
      <c r="S152" s="67">
        <v>0</v>
      </c>
      <c r="T152" s="67">
        <v>12</v>
      </c>
      <c r="U152" s="67">
        <v>4</v>
      </c>
      <c r="V152" s="89">
        <v>0</v>
      </c>
      <c r="W152" s="91">
        <v>4</v>
      </c>
      <c r="X152" s="12">
        <v>0.2</v>
      </c>
      <c r="Y152" s="67">
        <v>4</v>
      </c>
      <c r="Z152" s="67">
        <v>4</v>
      </c>
    </row>
    <row r="153" spans="16:26" ht="12.75">
      <c r="P153" s="66" t="s">
        <v>547</v>
      </c>
      <c r="Q153" s="65"/>
      <c r="R153" s="66" t="s">
        <v>548</v>
      </c>
      <c r="S153" s="67">
        <v>0</v>
      </c>
      <c r="T153" s="67">
        <v>13</v>
      </c>
      <c r="U153" s="67">
        <v>4</v>
      </c>
      <c r="V153" s="89">
        <v>0</v>
      </c>
      <c r="W153" s="91">
        <v>4</v>
      </c>
      <c r="X153" s="12">
        <v>0.2</v>
      </c>
      <c r="Y153" s="67">
        <v>4</v>
      </c>
      <c r="Z153" s="67">
        <v>4</v>
      </c>
    </row>
    <row r="154" spans="16:26" ht="12.75">
      <c r="P154" s="66" t="s">
        <v>549</v>
      </c>
      <c r="Q154" s="65"/>
      <c r="R154" s="66" t="s">
        <v>550</v>
      </c>
      <c r="S154" s="67">
        <v>0</v>
      </c>
      <c r="T154" s="67">
        <v>14</v>
      </c>
      <c r="U154" s="67">
        <v>4</v>
      </c>
      <c r="V154" s="89">
        <v>0</v>
      </c>
      <c r="W154" s="91">
        <v>4</v>
      </c>
      <c r="X154" s="12">
        <v>0.2</v>
      </c>
      <c r="Y154" s="67">
        <v>4</v>
      </c>
      <c r="Z154" s="67">
        <v>4</v>
      </c>
    </row>
    <row r="155" spans="16:26" ht="12.75">
      <c r="P155" s="66" t="s">
        <v>551</v>
      </c>
      <c r="Q155" s="65"/>
      <c r="R155" s="66" t="s">
        <v>552</v>
      </c>
      <c r="S155" s="67">
        <v>0</v>
      </c>
      <c r="T155" s="67">
        <v>15</v>
      </c>
      <c r="U155" s="67">
        <v>4</v>
      </c>
      <c r="V155" s="89">
        <v>0</v>
      </c>
      <c r="W155" s="91">
        <v>4</v>
      </c>
      <c r="X155" s="12">
        <v>0.2</v>
      </c>
      <c r="Y155" s="67">
        <v>4</v>
      </c>
      <c r="Z155" s="67">
        <v>4</v>
      </c>
    </row>
    <row r="156" spans="16:26" ht="12.75">
      <c r="P156" s="66" t="s">
        <v>553</v>
      </c>
      <c r="Q156" s="65"/>
      <c r="R156" s="66" t="s">
        <v>554</v>
      </c>
      <c r="S156" s="67">
        <v>0</v>
      </c>
      <c r="T156" s="67">
        <v>16</v>
      </c>
      <c r="U156" s="67">
        <v>4</v>
      </c>
      <c r="V156" s="89">
        <v>0</v>
      </c>
      <c r="W156" s="91">
        <v>4</v>
      </c>
      <c r="X156" s="12">
        <v>0.2</v>
      </c>
      <c r="Y156" s="67">
        <v>4</v>
      </c>
      <c r="Z156" s="67">
        <v>4</v>
      </c>
    </row>
    <row r="157" spans="16:26" ht="12.75">
      <c r="P157" s="66" t="s">
        <v>555</v>
      </c>
      <c r="Q157" s="65"/>
      <c r="R157" s="66" t="s">
        <v>556</v>
      </c>
      <c r="S157" s="67">
        <v>0</v>
      </c>
      <c r="T157" s="67">
        <v>17</v>
      </c>
      <c r="U157" s="67">
        <v>4</v>
      </c>
      <c r="V157" s="89">
        <v>0</v>
      </c>
      <c r="W157" s="91">
        <v>4</v>
      </c>
      <c r="X157" s="12">
        <v>0.2</v>
      </c>
      <c r="Y157" s="67">
        <v>4</v>
      </c>
      <c r="Z157" s="67">
        <v>4</v>
      </c>
    </row>
    <row r="158" spans="16:26" ht="12.75">
      <c r="P158" s="66" t="s">
        <v>557</v>
      </c>
      <c r="Q158" s="65"/>
      <c r="R158" s="66" t="s">
        <v>558</v>
      </c>
      <c r="S158" s="67">
        <v>0</v>
      </c>
      <c r="T158" s="67">
        <v>18</v>
      </c>
      <c r="U158" s="67">
        <v>4</v>
      </c>
      <c r="V158" s="89">
        <v>0</v>
      </c>
      <c r="W158" s="91">
        <v>4</v>
      </c>
      <c r="X158" s="12">
        <v>0.2</v>
      </c>
      <c r="Y158" s="67">
        <v>4</v>
      </c>
      <c r="Z158" s="67">
        <v>4</v>
      </c>
    </row>
    <row r="159" spans="16:26" ht="12.75">
      <c r="P159" s="66" t="s">
        <v>559</v>
      </c>
      <c r="Q159" s="65"/>
      <c r="R159" s="66" t="s">
        <v>560</v>
      </c>
      <c r="S159" s="67">
        <v>0</v>
      </c>
      <c r="T159" s="67">
        <v>19</v>
      </c>
      <c r="U159" s="67">
        <v>4</v>
      </c>
      <c r="V159" s="89">
        <v>0</v>
      </c>
      <c r="W159" s="91">
        <v>4</v>
      </c>
      <c r="X159" s="12">
        <v>0.2</v>
      </c>
      <c r="Y159" s="67">
        <v>4</v>
      </c>
      <c r="Z159" s="67">
        <v>4</v>
      </c>
    </row>
    <row r="160" spans="16:26" ht="12.75">
      <c r="P160" s="66" t="s">
        <v>561</v>
      </c>
      <c r="Q160" s="65"/>
      <c r="R160" s="65" t="s">
        <v>562</v>
      </c>
      <c r="S160" s="67">
        <v>0</v>
      </c>
      <c r="T160" s="67">
        <v>20</v>
      </c>
      <c r="U160" s="67">
        <v>4</v>
      </c>
      <c r="V160" s="89">
        <v>0</v>
      </c>
      <c r="W160" s="91">
        <v>4</v>
      </c>
      <c r="X160" s="12">
        <v>0.2</v>
      </c>
      <c r="Y160" s="67">
        <v>4</v>
      </c>
      <c r="Z160" s="67">
        <v>4</v>
      </c>
    </row>
    <row r="161" spans="16:26" ht="12.75">
      <c r="P161" s="66" t="s">
        <v>563</v>
      </c>
      <c r="Q161" s="65"/>
      <c r="R161" s="66" t="s">
        <v>564</v>
      </c>
      <c r="S161" s="67">
        <v>0</v>
      </c>
      <c r="T161" s="67">
        <v>21</v>
      </c>
      <c r="U161" s="67">
        <v>42</v>
      </c>
      <c r="V161" s="89">
        <v>0</v>
      </c>
      <c r="W161" s="91">
        <v>42</v>
      </c>
      <c r="X161" s="12">
        <v>0.2</v>
      </c>
      <c r="Y161" s="67">
        <v>0</v>
      </c>
      <c r="Z161" s="67">
        <v>0</v>
      </c>
    </row>
    <row r="162" spans="16:26" ht="12.75">
      <c r="P162" s="66" t="s">
        <v>565</v>
      </c>
      <c r="Q162" s="65"/>
      <c r="R162" s="66" t="s">
        <v>566</v>
      </c>
      <c r="S162" s="67">
        <v>0</v>
      </c>
      <c r="T162" s="67">
        <v>22</v>
      </c>
      <c r="U162" s="67">
        <v>21</v>
      </c>
      <c r="V162" s="89">
        <v>0</v>
      </c>
      <c r="W162" s="91">
        <v>21</v>
      </c>
      <c r="X162" s="12">
        <v>0.2</v>
      </c>
      <c r="Y162" s="67">
        <v>21</v>
      </c>
      <c r="Z162" s="67">
        <v>21</v>
      </c>
    </row>
    <row r="163" spans="16:26" ht="12.75">
      <c r="P163" s="66" t="s">
        <v>567</v>
      </c>
      <c r="Q163" s="65"/>
      <c r="R163" s="66" t="s">
        <v>568</v>
      </c>
      <c r="S163" s="67">
        <v>0</v>
      </c>
      <c r="T163" s="67">
        <v>23</v>
      </c>
      <c r="U163" s="67">
        <v>21</v>
      </c>
      <c r="V163" s="89">
        <v>0</v>
      </c>
      <c r="W163" s="91">
        <v>21</v>
      </c>
      <c r="X163" s="12">
        <v>0.2</v>
      </c>
      <c r="Y163" s="67">
        <v>21</v>
      </c>
      <c r="Z163" s="67">
        <v>21</v>
      </c>
    </row>
    <row r="164" spans="16:26" ht="12.75">
      <c r="P164" s="66" t="s">
        <v>569</v>
      </c>
      <c r="Q164" s="65"/>
      <c r="R164" s="66" t="s">
        <v>570</v>
      </c>
      <c r="S164" s="67">
        <v>0</v>
      </c>
      <c r="T164" s="67">
        <v>24</v>
      </c>
      <c r="U164" s="67">
        <v>21</v>
      </c>
      <c r="V164" s="89">
        <v>0</v>
      </c>
      <c r="W164" s="91">
        <v>21</v>
      </c>
      <c r="X164" s="12">
        <v>0.2</v>
      </c>
      <c r="Y164" s="67">
        <v>21</v>
      </c>
      <c r="Z164" s="67">
        <v>21</v>
      </c>
    </row>
    <row r="165" spans="16:26" ht="12.75">
      <c r="P165" s="66" t="s">
        <v>571</v>
      </c>
      <c r="Q165" s="65"/>
      <c r="R165" s="66" t="s">
        <v>572</v>
      </c>
      <c r="S165" s="67">
        <v>0</v>
      </c>
      <c r="T165" s="67">
        <v>25</v>
      </c>
      <c r="U165" s="67">
        <v>21</v>
      </c>
      <c r="V165" s="89">
        <v>0</v>
      </c>
      <c r="W165" s="91">
        <v>21</v>
      </c>
      <c r="X165" s="12">
        <v>0.2</v>
      </c>
      <c r="Y165" s="67">
        <v>21</v>
      </c>
      <c r="Z165" s="67">
        <v>21</v>
      </c>
    </row>
    <row r="166" spans="16:26" ht="12.75">
      <c r="P166" s="66" t="s">
        <v>573</v>
      </c>
      <c r="Q166" s="65"/>
      <c r="R166" s="66" t="s">
        <v>574</v>
      </c>
      <c r="S166" s="67">
        <v>0</v>
      </c>
      <c r="T166" s="67">
        <v>26</v>
      </c>
      <c r="U166" s="67">
        <v>42</v>
      </c>
      <c r="V166" s="89">
        <v>0</v>
      </c>
      <c r="W166" s="91">
        <v>42</v>
      </c>
      <c r="X166" s="12">
        <v>0.2</v>
      </c>
      <c r="Y166" s="67">
        <v>0</v>
      </c>
      <c r="Z166" s="67">
        <v>0</v>
      </c>
    </row>
    <row r="167" spans="16:26" ht="12.75">
      <c r="P167" s="66" t="s">
        <v>575</v>
      </c>
      <c r="Q167" s="65"/>
      <c r="R167" s="66" t="s">
        <v>576</v>
      </c>
      <c r="S167" s="67">
        <v>0</v>
      </c>
      <c r="T167" s="67">
        <v>27</v>
      </c>
      <c r="U167" s="67">
        <v>26</v>
      </c>
      <c r="V167" s="89">
        <v>0</v>
      </c>
      <c r="W167" s="91">
        <v>26</v>
      </c>
      <c r="X167" s="12">
        <v>0.2</v>
      </c>
      <c r="Y167" s="67">
        <v>26</v>
      </c>
      <c r="Z167" s="67">
        <v>26</v>
      </c>
    </row>
    <row r="168" spans="16:26" ht="12.75">
      <c r="P168" s="66" t="s">
        <v>577</v>
      </c>
      <c r="Q168" s="65"/>
      <c r="R168" s="66" t="s">
        <v>578</v>
      </c>
      <c r="S168" s="67">
        <v>0</v>
      </c>
      <c r="T168" s="67">
        <v>28</v>
      </c>
      <c r="U168" s="67">
        <v>26</v>
      </c>
      <c r="V168" s="89">
        <v>0</v>
      </c>
      <c r="W168" s="91">
        <v>26</v>
      </c>
      <c r="X168" s="12">
        <v>0.2</v>
      </c>
      <c r="Y168" s="67">
        <v>26</v>
      </c>
      <c r="Z168" s="67">
        <v>26</v>
      </c>
    </row>
    <row r="169" spans="16:26" ht="12.75">
      <c r="P169" s="66" t="s">
        <v>579</v>
      </c>
      <c r="Q169" s="65"/>
      <c r="R169" s="66" t="s">
        <v>558</v>
      </c>
      <c r="S169" s="67">
        <v>0</v>
      </c>
      <c r="T169" s="67">
        <v>29</v>
      </c>
      <c r="U169" s="67">
        <v>26</v>
      </c>
      <c r="V169" s="89">
        <v>0</v>
      </c>
      <c r="W169" s="91">
        <v>26</v>
      </c>
      <c r="X169" s="12">
        <v>0.2</v>
      </c>
      <c r="Y169" s="67">
        <v>26</v>
      </c>
      <c r="Z169" s="67">
        <v>26</v>
      </c>
    </row>
    <row r="170" spans="16:26" ht="12.75">
      <c r="P170" s="66" t="s">
        <v>580</v>
      </c>
      <c r="Q170" s="65"/>
      <c r="R170" s="66" t="s">
        <v>581</v>
      </c>
      <c r="S170" s="67">
        <v>0</v>
      </c>
      <c r="T170" s="67">
        <v>30</v>
      </c>
      <c r="U170" s="67">
        <v>26</v>
      </c>
      <c r="V170" s="89">
        <v>0</v>
      </c>
      <c r="W170" s="91">
        <v>26</v>
      </c>
      <c r="X170" s="12">
        <v>0.2</v>
      </c>
      <c r="Y170" s="67">
        <v>26</v>
      </c>
      <c r="Z170" s="67">
        <v>26</v>
      </c>
    </row>
    <row r="171" spans="16:26" ht="12.75">
      <c r="P171" s="66" t="s">
        <v>582</v>
      </c>
      <c r="Q171" s="65"/>
      <c r="R171" s="66" t="s">
        <v>583</v>
      </c>
      <c r="S171" s="67">
        <v>0</v>
      </c>
      <c r="T171" s="67">
        <v>31</v>
      </c>
      <c r="U171" s="67">
        <v>26</v>
      </c>
      <c r="V171" s="89">
        <v>0</v>
      </c>
      <c r="W171" s="91">
        <v>26</v>
      </c>
      <c r="X171" s="12">
        <v>0.2</v>
      </c>
      <c r="Y171" s="67">
        <v>26</v>
      </c>
      <c r="Z171" s="67">
        <v>26</v>
      </c>
    </row>
    <row r="172" spans="16:26" ht="12.75">
      <c r="P172" s="66" t="s">
        <v>584</v>
      </c>
      <c r="Q172" s="65"/>
      <c r="R172" s="66" t="s">
        <v>585</v>
      </c>
      <c r="S172" s="67">
        <v>0</v>
      </c>
      <c r="T172" s="67">
        <v>32</v>
      </c>
      <c r="U172" s="67">
        <v>42</v>
      </c>
      <c r="V172" s="89">
        <v>0</v>
      </c>
      <c r="W172" s="91">
        <v>42</v>
      </c>
      <c r="X172" s="12">
        <v>0.2</v>
      </c>
      <c r="Y172" s="67">
        <v>0</v>
      </c>
      <c r="Z172" s="67">
        <v>0</v>
      </c>
    </row>
    <row r="173" spans="16:26" ht="12.75">
      <c r="P173" s="66" t="s">
        <v>586</v>
      </c>
      <c r="Q173" s="65"/>
      <c r="R173" s="66" t="s">
        <v>587</v>
      </c>
      <c r="S173" s="67">
        <v>0</v>
      </c>
      <c r="T173" s="67">
        <v>33</v>
      </c>
      <c r="U173" s="67">
        <v>32</v>
      </c>
      <c r="V173" s="89">
        <v>0</v>
      </c>
      <c r="W173" s="91">
        <v>32</v>
      </c>
      <c r="X173" s="12">
        <v>0.2</v>
      </c>
      <c r="Y173" s="67">
        <v>32</v>
      </c>
      <c r="Z173" s="67">
        <v>32</v>
      </c>
    </row>
    <row r="174" spans="16:26" ht="12.75">
      <c r="P174" s="66" t="s">
        <v>588</v>
      </c>
      <c r="Q174" s="65"/>
      <c r="R174" s="66" t="s">
        <v>589</v>
      </c>
      <c r="S174" s="67">
        <v>0</v>
      </c>
      <c r="T174" s="67">
        <v>34</v>
      </c>
      <c r="U174" s="67">
        <v>32</v>
      </c>
      <c r="V174" s="89">
        <v>0</v>
      </c>
      <c r="W174" s="91">
        <v>32</v>
      </c>
      <c r="X174" s="12">
        <v>0.2</v>
      </c>
      <c r="Y174" s="67">
        <v>32</v>
      </c>
      <c r="Z174" s="67">
        <v>32</v>
      </c>
    </row>
    <row r="175" spans="16:26" ht="12.75">
      <c r="P175" s="66" t="s">
        <v>590</v>
      </c>
      <c r="Q175" s="65"/>
      <c r="R175" s="66" t="s">
        <v>591</v>
      </c>
      <c r="S175" s="67">
        <v>0</v>
      </c>
      <c r="T175" s="67">
        <v>35</v>
      </c>
      <c r="U175" s="67">
        <v>32</v>
      </c>
      <c r="V175" s="89">
        <v>0</v>
      </c>
      <c r="W175" s="91">
        <v>32</v>
      </c>
      <c r="X175" s="12">
        <v>0.2</v>
      </c>
      <c r="Y175" s="67">
        <v>32</v>
      </c>
      <c r="Z175" s="67">
        <v>32</v>
      </c>
    </row>
    <row r="176" spans="16:26" ht="12.75">
      <c r="P176" s="66" t="s">
        <v>592</v>
      </c>
      <c r="Q176" s="65"/>
      <c r="R176" s="66" t="s">
        <v>593</v>
      </c>
      <c r="S176" s="67">
        <v>0</v>
      </c>
      <c r="T176" s="67">
        <v>36</v>
      </c>
      <c r="U176" s="67">
        <v>32</v>
      </c>
      <c r="V176" s="89">
        <v>0</v>
      </c>
      <c r="W176" s="91">
        <v>32</v>
      </c>
      <c r="X176" s="12">
        <v>0.2</v>
      </c>
      <c r="Y176" s="67">
        <v>32</v>
      </c>
      <c r="Z176" s="67">
        <v>32</v>
      </c>
    </row>
    <row r="177" spans="16:26" ht="12.75">
      <c r="P177" s="66" t="s">
        <v>594</v>
      </c>
      <c r="Q177" s="65"/>
      <c r="R177" s="66" t="s">
        <v>595</v>
      </c>
      <c r="S177" s="67">
        <v>0</v>
      </c>
      <c r="T177" s="67">
        <v>37</v>
      </c>
      <c r="U177" s="67">
        <v>32</v>
      </c>
      <c r="V177" s="89">
        <v>0</v>
      </c>
      <c r="W177" s="91">
        <v>32</v>
      </c>
      <c r="X177" s="12">
        <v>0.2</v>
      </c>
      <c r="Y177" s="67">
        <v>32</v>
      </c>
      <c r="Z177" s="67">
        <v>32</v>
      </c>
    </row>
    <row r="178" spans="16:26" ht="12.75">
      <c r="P178" s="66" t="s">
        <v>596</v>
      </c>
      <c r="Q178" s="65"/>
      <c r="R178" s="66" t="s">
        <v>597</v>
      </c>
      <c r="S178" s="67">
        <v>0</v>
      </c>
      <c r="T178" s="67">
        <v>38</v>
      </c>
      <c r="U178" s="67">
        <v>32</v>
      </c>
      <c r="V178" s="89">
        <v>0</v>
      </c>
      <c r="W178" s="91">
        <v>32</v>
      </c>
      <c r="X178" s="12">
        <v>0.2</v>
      </c>
      <c r="Y178" s="67">
        <v>32</v>
      </c>
      <c r="Z178" s="67">
        <v>32</v>
      </c>
    </row>
    <row r="179" spans="16:26" ht="12.75">
      <c r="P179" s="66" t="s">
        <v>598</v>
      </c>
      <c r="Q179" s="65"/>
      <c r="R179" s="65" t="s">
        <v>599</v>
      </c>
      <c r="S179" s="67">
        <v>0</v>
      </c>
      <c r="T179" s="67">
        <v>39</v>
      </c>
      <c r="U179" s="67">
        <v>32</v>
      </c>
      <c r="V179" s="89">
        <v>0</v>
      </c>
      <c r="W179" s="91">
        <v>32</v>
      </c>
      <c r="X179" s="12">
        <v>0.2</v>
      </c>
      <c r="Y179" s="67">
        <v>32</v>
      </c>
      <c r="Z179" s="67">
        <v>32</v>
      </c>
    </row>
    <row r="180" spans="16:26" ht="12.75">
      <c r="P180" s="66" t="s">
        <v>600</v>
      </c>
      <c r="Q180" s="65"/>
      <c r="R180" s="66" t="s">
        <v>601</v>
      </c>
      <c r="S180" s="67">
        <v>0</v>
      </c>
      <c r="T180" s="67">
        <v>40</v>
      </c>
      <c r="U180" s="67">
        <v>32</v>
      </c>
      <c r="V180" s="89">
        <v>0</v>
      </c>
      <c r="W180" s="91">
        <v>32</v>
      </c>
      <c r="X180" s="12">
        <v>0.2</v>
      </c>
      <c r="Y180" s="67">
        <v>32</v>
      </c>
      <c r="Z180" s="67">
        <v>32</v>
      </c>
    </row>
    <row r="181" spans="16:26" ht="12.75">
      <c r="P181" s="66" t="s">
        <v>602</v>
      </c>
      <c r="Q181" s="65"/>
      <c r="R181" s="66" t="s">
        <v>603</v>
      </c>
      <c r="S181" s="67">
        <v>0</v>
      </c>
      <c r="T181" s="67">
        <v>41</v>
      </c>
      <c r="U181" s="67">
        <v>42</v>
      </c>
      <c r="V181" s="89">
        <v>0</v>
      </c>
      <c r="W181" s="91">
        <v>0</v>
      </c>
      <c r="X181" s="12">
        <v>0.2</v>
      </c>
      <c r="Y181" s="67">
        <v>0</v>
      </c>
      <c r="Z181" s="67">
        <v>0</v>
      </c>
    </row>
    <row r="182" spans="16:26" ht="12.75">
      <c r="P182" s="69"/>
      <c r="Q182" s="65"/>
      <c r="R182" s="66" t="s">
        <v>165</v>
      </c>
      <c r="S182" s="67">
        <v>0</v>
      </c>
      <c r="T182" s="67">
        <v>42</v>
      </c>
      <c r="U182" s="67">
        <v>0</v>
      </c>
      <c r="V182" s="89">
        <v>0</v>
      </c>
      <c r="W182" s="91">
        <v>0</v>
      </c>
      <c r="X182" s="12">
        <v>0.2</v>
      </c>
      <c r="Y182" s="67">
        <v>0</v>
      </c>
      <c r="Z182" s="67">
        <v>0</v>
      </c>
    </row>
    <row r="183" spans="16:26" ht="12.75">
      <c r="P183" s="69"/>
      <c r="Q183" s="65"/>
      <c r="R183" s="68" t="s">
        <v>604</v>
      </c>
      <c r="S183" s="67">
        <v>0</v>
      </c>
      <c r="T183" s="67">
        <v>4</v>
      </c>
      <c r="U183" s="67">
        <v>15</v>
      </c>
      <c r="V183" s="89">
        <v>0</v>
      </c>
      <c r="W183" s="91">
        <v>15</v>
      </c>
      <c r="X183" s="12">
        <v>0.2</v>
      </c>
      <c r="Y183" s="67">
        <v>0</v>
      </c>
      <c r="Z183" s="67">
        <v>0</v>
      </c>
    </row>
    <row r="184" spans="16:26" ht="12.75">
      <c r="P184" s="66" t="s">
        <v>605</v>
      </c>
      <c r="Q184" s="65"/>
      <c r="R184" s="66" t="s">
        <v>606</v>
      </c>
      <c r="S184" s="67">
        <v>0</v>
      </c>
      <c r="T184" s="67">
        <v>5</v>
      </c>
      <c r="U184" s="67">
        <v>4</v>
      </c>
      <c r="V184" s="89">
        <v>0</v>
      </c>
      <c r="W184" s="91">
        <v>-1</v>
      </c>
      <c r="X184" s="12">
        <v>0.2</v>
      </c>
      <c r="Y184" s="67">
        <v>4</v>
      </c>
      <c r="Z184" s="67">
        <v>4</v>
      </c>
    </row>
    <row r="185" spans="16:26" ht="12.75">
      <c r="P185" s="66" t="s">
        <v>607</v>
      </c>
      <c r="Q185" s="65"/>
      <c r="R185" s="66" t="s">
        <v>608</v>
      </c>
      <c r="S185" s="67">
        <v>0</v>
      </c>
      <c r="T185" s="67">
        <v>6</v>
      </c>
      <c r="U185" s="67">
        <v>4</v>
      </c>
      <c r="V185" s="89">
        <v>0</v>
      </c>
      <c r="W185" s="91">
        <v>-1</v>
      </c>
      <c r="X185" s="12">
        <v>0.2</v>
      </c>
      <c r="Y185" s="67">
        <v>4</v>
      </c>
      <c r="Z185" s="67">
        <v>4</v>
      </c>
    </row>
    <row r="186" spans="16:26" ht="12.75">
      <c r="P186" s="66" t="s">
        <v>609</v>
      </c>
      <c r="Q186" s="65"/>
      <c r="R186" s="66" t="s">
        <v>610</v>
      </c>
      <c r="S186" s="67">
        <v>0</v>
      </c>
      <c r="T186" s="67">
        <v>7</v>
      </c>
      <c r="U186" s="67">
        <v>4</v>
      </c>
      <c r="V186" s="89">
        <v>0</v>
      </c>
      <c r="W186" s="91">
        <v>-1</v>
      </c>
      <c r="X186" s="12">
        <v>0.2</v>
      </c>
      <c r="Y186" s="67">
        <v>4</v>
      </c>
      <c r="Z186" s="67">
        <v>4</v>
      </c>
    </row>
    <row r="187" spans="16:26" ht="12.75">
      <c r="P187" s="69"/>
      <c r="Q187" s="65"/>
      <c r="R187" s="68" t="s">
        <v>611</v>
      </c>
      <c r="S187" s="67">
        <v>0</v>
      </c>
      <c r="T187" s="67">
        <v>8</v>
      </c>
      <c r="U187" s="67">
        <v>15</v>
      </c>
      <c r="V187" s="89">
        <v>0</v>
      </c>
      <c r="W187" s="91">
        <v>15</v>
      </c>
      <c r="X187" s="12">
        <v>0.2</v>
      </c>
      <c r="Y187" s="67">
        <v>0</v>
      </c>
      <c r="Z187" s="67">
        <v>0</v>
      </c>
    </row>
    <row r="188" spans="16:26" ht="12.75">
      <c r="P188" s="66" t="s">
        <v>612</v>
      </c>
      <c r="Q188" s="65"/>
      <c r="R188" s="66" t="s">
        <v>613</v>
      </c>
      <c r="S188" s="67">
        <v>0</v>
      </c>
      <c r="T188" s="67">
        <v>9</v>
      </c>
      <c r="U188" s="67">
        <v>8</v>
      </c>
      <c r="V188" s="89">
        <v>0</v>
      </c>
      <c r="W188" s="91">
        <v>-1</v>
      </c>
      <c r="X188" s="12">
        <v>0.2</v>
      </c>
      <c r="Y188" s="67">
        <v>8</v>
      </c>
      <c r="Z188" s="67">
        <v>8</v>
      </c>
    </row>
    <row r="189" spans="16:26" ht="12.75">
      <c r="P189" s="66" t="s">
        <v>614</v>
      </c>
      <c r="Q189" s="65"/>
      <c r="R189" s="66" t="s">
        <v>615</v>
      </c>
      <c r="S189" s="67">
        <v>0</v>
      </c>
      <c r="T189" s="67">
        <v>10</v>
      </c>
      <c r="U189" s="67">
        <v>9</v>
      </c>
      <c r="V189" s="89">
        <v>0</v>
      </c>
      <c r="W189" s="91">
        <v>-1</v>
      </c>
      <c r="X189" s="12">
        <v>0.2</v>
      </c>
      <c r="Y189" s="67">
        <v>9</v>
      </c>
      <c r="Z189" s="67">
        <v>9</v>
      </c>
    </row>
    <row r="190" spans="16:26" ht="12.75">
      <c r="P190" s="66" t="s">
        <v>616</v>
      </c>
      <c r="Q190" s="65"/>
      <c r="R190" s="66" t="s">
        <v>617</v>
      </c>
      <c r="S190" s="67">
        <v>0</v>
      </c>
      <c r="T190" s="67">
        <v>11</v>
      </c>
      <c r="U190" s="67">
        <v>9</v>
      </c>
      <c r="V190" s="89">
        <v>0</v>
      </c>
      <c r="W190" s="91">
        <v>-1</v>
      </c>
      <c r="X190" s="12">
        <v>0.2</v>
      </c>
      <c r="Y190" s="67">
        <v>9</v>
      </c>
      <c r="Z190" s="67">
        <v>9</v>
      </c>
    </row>
    <row r="191" spans="16:26" ht="12.75">
      <c r="P191" s="66" t="s">
        <v>618</v>
      </c>
      <c r="Q191" s="65"/>
      <c r="R191" s="66" t="s">
        <v>619</v>
      </c>
      <c r="S191" s="67">
        <v>0</v>
      </c>
      <c r="T191" s="67">
        <v>12</v>
      </c>
      <c r="U191" s="67">
        <v>8</v>
      </c>
      <c r="V191" s="89">
        <v>0</v>
      </c>
      <c r="W191" s="91">
        <v>-1</v>
      </c>
      <c r="X191" s="12">
        <v>0.2</v>
      </c>
      <c r="Y191" s="67">
        <v>8</v>
      </c>
      <c r="Z191" s="67">
        <v>8</v>
      </c>
    </row>
    <row r="192" spans="16:26" ht="12.75">
      <c r="P192" s="66" t="s">
        <v>620</v>
      </c>
      <c r="Q192" s="65"/>
      <c r="R192" s="66" t="s">
        <v>532</v>
      </c>
      <c r="S192" s="67">
        <v>0</v>
      </c>
      <c r="T192" s="67">
        <v>13</v>
      </c>
      <c r="U192" s="67">
        <v>12</v>
      </c>
      <c r="V192" s="89">
        <v>0</v>
      </c>
      <c r="W192" s="91">
        <v>-1</v>
      </c>
      <c r="X192" s="12">
        <v>0.2</v>
      </c>
      <c r="Y192" s="67">
        <v>12</v>
      </c>
      <c r="Z192" s="67">
        <v>12</v>
      </c>
    </row>
    <row r="193" spans="16:26" ht="12.75">
      <c r="P193" s="66" t="s">
        <v>621</v>
      </c>
      <c r="Q193" s="65"/>
      <c r="R193" s="66" t="s">
        <v>622</v>
      </c>
      <c r="S193" s="67">
        <v>0</v>
      </c>
      <c r="T193" s="67">
        <v>14</v>
      </c>
      <c r="U193" s="67">
        <v>12</v>
      </c>
      <c r="V193" s="89">
        <v>0</v>
      </c>
      <c r="W193" s="91">
        <v>-1</v>
      </c>
      <c r="X193" s="12">
        <v>0.2</v>
      </c>
      <c r="Y193" s="67">
        <v>12</v>
      </c>
      <c r="Z193" s="67">
        <v>12</v>
      </c>
    </row>
    <row r="194" spans="16:26" ht="12.75">
      <c r="P194" s="69"/>
      <c r="Q194" s="65"/>
      <c r="R194" s="88" t="s">
        <v>642</v>
      </c>
      <c r="S194" s="67">
        <v>0</v>
      </c>
      <c r="T194" s="67">
        <v>15</v>
      </c>
      <c r="U194" s="67">
        <v>0</v>
      </c>
      <c r="V194" s="89">
        <v>0</v>
      </c>
      <c r="W194" s="91">
        <v>0</v>
      </c>
      <c r="X194" s="12">
        <v>0.2</v>
      </c>
      <c r="Y194" s="67">
        <v>0</v>
      </c>
      <c r="Z194" s="67">
        <v>0</v>
      </c>
    </row>
    <row r="195" spans="16:26" ht="12.75">
      <c r="P195" s="66" t="s">
        <v>623</v>
      </c>
      <c r="Q195" s="65"/>
      <c r="R195" s="66" t="s">
        <v>624</v>
      </c>
      <c r="S195" s="67">
        <v>0</v>
      </c>
      <c r="T195" s="67">
        <v>4</v>
      </c>
      <c r="U195" s="67">
        <v>0</v>
      </c>
      <c r="V195" s="89">
        <v>0.5</v>
      </c>
      <c r="W195" s="91">
        <v>-1</v>
      </c>
      <c r="X195" s="12">
        <v>0.2</v>
      </c>
      <c r="Y195" s="67">
        <v>0</v>
      </c>
      <c r="Z195" s="67">
        <v>0</v>
      </c>
    </row>
    <row r="196" spans="16:26" ht="12.75">
      <c r="P196" s="66" t="s">
        <v>625</v>
      </c>
      <c r="Q196" s="65"/>
      <c r="R196" s="88" t="s">
        <v>626</v>
      </c>
      <c r="S196" s="67">
        <v>0</v>
      </c>
      <c r="T196" s="67">
        <v>5</v>
      </c>
      <c r="U196" s="67">
        <v>0</v>
      </c>
      <c r="V196" s="89">
        <v>0.5</v>
      </c>
      <c r="W196" s="91">
        <v>-1</v>
      </c>
      <c r="X196" s="12">
        <v>0.2</v>
      </c>
      <c r="Y196" s="67">
        <v>0</v>
      </c>
      <c r="Z196" s="67">
        <v>0</v>
      </c>
    </row>
    <row r="197" spans="16:26" ht="12.75">
      <c r="P197" s="66" t="s">
        <v>627</v>
      </c>
      <c r="Q197" s="65"/>
      <c r="R197" s="66" t="s">
        <v>628</v>
      </c>
      <c r="S197" s="67">
        <v>0</v>
      </c>
      <c r="T197" s="67">
        <v>6</v>
      </c>
      <c r="U197" s="67">
        <v>0</v>
      </c>
      <c r="V197" s="89">
        <v>0.5</v>
      </c>
      <c r="W197" s="91">
        <v>-1</v>
      </c>
      <c r="X197" s="12">
        <v>0.2</v>
      </c>
      <c r="Y197" s="67">
        <v>0</v>
      </c>
      <c r="Z197" s="67">
        <v>0</v>
      </c>
    </row>
    <row r="198" spans="16:26" ht="12.75">
      <c r="P198" s="66" t="s">
        <v>629</v>
      </c>
      <c r="Q198" s="65"/>
      <c r="R198" s="66" t="s">
        <v>630</v>
      </c>
      <c r="S198" s="67">
        <v>0</v>
      </c>
      <c r="T198" s="67">
        <v>7</v>
      </c>
      <c r="U198" s="67">
        <v>0</v>
      </c>
      <c r="V198" s="89">
        <v>0.5</v>
      </c>
      <c r="W198" s="91">
        <v>-1</v>
      </c>
      <c r="X198" s="12">
        <v>0.2</v>
      </c>
      <c r="Y198" s="67">
        <v>0</v>
      </c>
      <c r="Z198" s="67">
        <v>0</v>
      </c>
    </row>
    <row r="199" spans="16:26" ht="12.75">
      <c r="P199" s="66" t="s">
        <v>631</v>
      </c>
      <c r="Q199" s="65"/>
      <c r="R199" s="66" t="s">
        <v>632</v>
      </c>
      <c r="S199" s="67">
        <v>0</v>
      </c>
      <c r="T199" s="67">
        <v>8</v>
      </c>
      <c r="U199" s="67">
        <v>0</v>
      </c>
      <c r="V199" s="89">
        <v>0.5</v>
      </c>
      <c r="W199" s="91">
        <v>-1</v>
      </c>
      <c r="X199" s="12">
        <v>0.2</v>
      </c>
      <c r="Y199" s="67">
        <v>0</v>
      </c>
      <c r="Z199" s="67">
        <v>0</v>
      </c>
    </row>
    <row r="200" spans="16:26" ht="12.75">
      <c r="P200" s="66" t="s">
        <v>633</v>
      </c>
      <c r="Q200" s="65"/>
      <c r="R200" s="66" t="s">
        <v>634</v>
      </c>
      <c r="S200" s="67">
        <v>0</v>
      </c>
      <c r="T200" s="67">
        <v>9</v>
      </c>
      <c r="U200" s="67">
        <v>0</v>
      </c>
      <c r="V200" s="89">
        <v>0.5</v>
      </c>
      <c r="W200" s="91">
        <v>-1</v>
      </c>
      <c r="X200" s="12">
        <v>0.2</v>
      </c>
      <c r="Y200" s="67">
        <v>0</v>
      </c>
      <c r="Z200" s="67">
        <v>0</v>
      </c>
    </row>
    <row r="201" spans="16:26" ht="12.75">
      <c r="P201" s="66" t="s">
        <v>635</v>
      </c>
      <c r="Q201" s="65"/>
      <c r="R201" s="66" t="s">
        <v>53</v>
      </c>
      <c r="S201" s="67">
        <v>0</v>
      </c>
      <c r="T201" s="67">
        <v>10</v>
      </c>
      <c r="U201" s="67">
        <v>0</v>
      </c>
      <c r="V201" s="89">
        <v>0.5</v>
      </c>
      <c r="W201" s="91">
        <v>-1</v>
      </c>
      <c r="X201" s="12">
        <v>0.2</v>
      </c>
      <c r="Y201" s="67">
        <v>0</v>
      </c>
      <c r="Z201" s="67">
        <v>0</v>
      </c>
    </row>
    <row r="202" spans="16:26" ht="12.75">
      <c r="P202" s="66" t="s">
        <v>636</v>
      </c>
      <c r="Q202" s="65"/>
      <c r="R202" s="66" t="s">
        <v>637</v>
      </c>
      <c r="S202" s="67">
        <v>0</v>
      </c>
      <c r="T202" s="67">
        <v>11</v>
      </c>
      <c r="U202" s="67">
        <v>0</v>
      </c>
      <c r="V202" s="89">
        <v>0.5</v>
      </c>
      <c r="W202" s="91">
        <v>-1</v>
      </c>
      <c r="X202" s="12">
        <v>0.2</v>
      </c>
      <c r="Y202" s="67">
        <v>0</v>
      </c>
      <c r="Z202" s="67">
        <v>0</v>
      </c>
    </row>
  </sheetData>
  <mergeCells count="15">
    <mergeCell ref="K36:M36"/>
    <mergeCell ref="E36:G36"/>
    <mergeCell ref="B3:C3"/>
    <mergeCell ref="E30:H30"/>
    <mergeCell ref="E31:G31"/>
    <mergeCell ref="E32:G32"/>
    <mergeCell ref="E33:G33"/>
    <mergeCell ref="E34:G34"/>
    <mergeCell ref="E35:G35"/>
    <mergeCell ref="J30:M30"/>
    <mergeCell ref="K31:M31"/>
    <mergeCell ref="K32:M32"/>
    <mergeCell ref="K33:M33"/>
    <mergeCell ref="K34:M34"/>
    <mergeCell ref="K35:M3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Z91"/>
  <sheetViews>
    <sheetView showGridLines="0" tabSelected="1" showOutlineSymbols="0" zoomScale="69" zoomScaleNormal="69" zoomScaleSheetLayoutView="100" workbookViewId="0" topLeftCell="C1">
      <pane xSplit="1" ySplit="4" topLeftCell="D50" activePane="bottomRight" state="frozen"/>
      <selection pane="topLeft" activeCell="C1" sqref="C1"/>
      <selection pane="topRight" activeCell="D1" sqref="D1"/>
      <selection pane="bottomLeft" activeCell="C5" sqref="C5"/>
      <selection pane="bottomRight" activeCell="E5" sqref="E5:E6"/>
    </sheetView>
  </sheetViews>
  <sheetFormatPr defaultColWidth="9.140625" defaultRowHeight="12.75" outlineLevelCol="1"/>
  <cols>
    <col min="1" max="1" width="12.140625" style="2" hidden="1" customWidth="1"/>
    <col min="2" max="2" width="14.7109375" style="1" hidden="1" customWidth="1" outlineLevel="1"/>
    <col min="3" max="3" width="4.57421875" style="150" customWidth="1" outlineLevel="1"/>
    <col min="4" max="4" width="65.7109375" style="153" customWidth="1" collapsed="1"/>
    <col min="5" max="5" width="11.28125" style="2" customWidth="1"/>
    <col min="6" max="6" width="4.8515625" style="130" customWidth="1"/>
    <col min="7" max="7" width="10.8515625" style="2" customWidth="1"/>
    <col min="8" max="8" width="4.00390625" style="130" customWidth="1"/>
    <col min="9" max="9" width="10.57421875" style="2" customWidth="1"/>
    <col min="10" max="10" width="3.28125" style="130" customWidth="1"/>
    <col min="11" max="11" width="10.421875" style="2" customWidth="1"/>
    <col min="12" max="12" width="3.421875" style="130" customWidth="1"/>
    <col min="13" max="13" width="11.140625" style="2" customWidth="1"/>
    <col min="14" max="14" width="3.421875" style="130" customWidth="1"/>
    <col min="15" max="15" width="10.7109375" style="2" customWidth="1"/>
    <col min="16" max="16" width="3.8515625" style="130" customWidth="1"/>
    <col min="17" max="17" width="11.00390625" style="2" customWidth="1"/>
    <col min="18" max="18" width="2.8515625" style="130" customWidth="1"/>
    <col min="19" max="19" width="11.00390625" style="130" customWidth="1"/>
    <col min="20" max="20" width="2.8515625" style="130" customWidth="1"/>
    <col min="21" max="21" width="10.7109375" style="130" customWidth="1"/>
    <col min="22" max="22" width="3.421875" style="130" customWidth="1"/>
    <col min="23" max="23" width="105.140625" style="130" customWidth="1"/>
    <col min="24" max="25" width="29.28125" style="2" customWidth="1"/>
    <col min="26" max="16384" width="9.140625" style="2" customWidth="1"/>
  </cols>
  <sheetData>
    <row r="1" spans="4:23" ht="12.75">
      <c r="D1" s="170"/>
      <c r="E1" s="78"/>
      <c r="F1" s="151"/>
      <c r="G1" s="78"/>
      <c r="H1" s="151"/>
      <c r="I1" s="78"/>
      <c r="J1" s="151"/>
      <c r="K1" s="78"/>
      <c r="L1" s="151"/>
      <c r="M1" s="78"/>
      <c r="N1" s="151"/>
      <c r="O1" s="78"/>
      <c r="P1" s="151"/>
      <c r="Q1" s="78"/>
      <c r="R1" s="151"/>
      <c r="S1" s="151"/>
      <c r="T1" s="151"/>
      <c r="U1" s="151"/>
      <c r="V1" s="151"/>
      <c r="W1" s="151"/>
    </row>
    <row r="2" spans="4:23" ht="20.25" customHeight="1">
      <c r="D2" s="526" t="s">
        <v>677</v>
      </c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</row>
    <row r="3" spans="4:23" ht="27" customHeight="1">
      <c r="D3" s="528" t="s">
        <v>678</v>
      </c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7"/>
      <c r="V3" s="527"/>
      <c r="W3" s="529"/>
    </row>
    <row r="4" spans="2:23" ht="30" customHeight="1">
      <c r="B4" s="4" t="s">
        <v>55</v>
      </c>
      <c r="C4" s="144"/>
      <c r="D4" s="171" t="s">
        <v>673</v>
      </c>
      <c r="E4" s="439">
        <v>2008</v>
      </c>
      <c r="F4" s="440"/>
      <c r="G4" s="439">
        <v>2009</v>
      </c>
      <c r="H4" s="440"/>
      <c r="I4" s="439">
        <v>2010</v>
      </c>
      <c r="J4" s="440"/>
      <c r="K4" s="439">
        <v>2011</v>
      </c>
      <c r="L4" s="440"/>
      <c r="M4" s="439">
        <v>2012</v>
      </c>
      <c r="N4" s="440"/>
      <c r="O4" s="439">
        <v>2013</v>
      </c>
      <c r="P4" s="440"/>
      <c r="Q4" s="439">
        <v>2014</v>
      </c>
      <c r="R4" s="440"/>
      <c r="S4" s="439">
        <v>2015</v>
      </c>
      <c r="T4" s="441"/>
      <c r="U4" s="555">
        <v>2016</v>
      </c>
      <c r="V4" s="556"/>
      <c r="W4" s="442" t="s">
        <v>674</v>
      </c>
    </row>
    <row r="5" spans="2:23" ht="18" customHeight="1">
      <c r="B5" s="4"/>
      <c r="C5" s="144"/>
      <c r="D5" s="378"/>
      <c r="E5" s="532" t="s">
        <v>675</v>
      </c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  <c r="S5" s="438"/>
      <c r="T5" s="438"/>
      <c r="U5" s="397"/>
      <c r="V5" s="397"/>
      <c r="W5" s="531"/>
    </row>
    <row r="6" spans="2:23" ht="19.5" customHeight="1">
      <c r="B6" s="4"/>
      <c r="C6" s="144"/>
      <c r="D6" s="443"/>
      <c r="E6" s="533" t="s">
        <v>676</v>
      </c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4"/>
      <c r="T6" s="374"/>
      <c r="U6" s="397"/>
      <c r="V6" s="397"/>
      <c r="W6" s="444"/>
    </row>
    <row r="7" spans="1:23" s="71" customFormat="1" ht="25.5" customHeight="1">
      <c r="A7" s="70"/>
      <c r="B7" s="5"/>
      <c r="C7" s="145"/>
      <c r="D7" s="445" t="s">
        <v>700</v>
      </c>
      <c r="E7" s="446">
        <v>165168.25380407245</v>
      </c>
      <c r="F7" s="447"/>
      <c r="G7" s="448">
        <v>173602.71850367</v>
      </c>
      <c r="H7" s="447"/>
      <c r="I7" s="448">
        <v>161300.3887645</v>
      </c>
      <c r="J7" s="447"/>
      <c r="K7" s="448">
        <v>178561.7009133986</v>
      </c>
      <c r="L7" s="447"/>
      <c r="M7" s="448">
        <v>173458.02708101898</v>
      </c>
      <c r="N7" s="447"/>
      <c r="O7" s="449">
        <f>SUM(O8,O19,O26,O29)</f>
        <v>172726.5639</v>
      </c>
      <c r="P7" s="450"/>
      <c r="Q7" s="448">
        <v>188549.1671</v>
      </c>
      <c r="R7" s="451"/>
      <c r="S7" s="452">
        <v>164947.7311</v>
      </c>
      <c r="T7" s="453"/>
      <c r="U7" s="454">
        <v>184248.248688</v>
      </c>
      <c r="V7" s="455"/>
      <c r="W7" s="456" t="s">
        <v>896</v>
      </c>
    </row>
    <row r="8" spans="1:23" s="72" customFormat="1" ht="18" customHeight="1">
      <c r="A8" s="72" t="s">
        <v>79</v>
      </c>
      <c r="B8" s="8" t="s">
        <v>7</v>
      </c>
      <c r="C8" s="146"/>
      <c r="D8" s="457" t="s">
        <v>701</v>
      </c>
      <c r="E8" s="458">
        <v>57400.832</v>
      </c>
      <c r="F8" s="447"/>
      <c r="G8" s="459">
        <v>61724.28240000001</v>
      </c>
      <c r="H8" s="447"/>
      <c r="I8" s="459">
        <v>55033.4849</v>
      </c>
      <c r="J8" s="447"/>
      <c r="K8" s="459">
        <v>58086.3465</v>
      </c>
      <c r="L8" s="447"/>
      <c r="M8" s="459">
        <v>60421.278099999996</v>
      </c>
      <c r="N8" s="447"/>
      <c r="O8" s="458">
        <v>57980.5989</v>
      </c>
      <c r="P8" s="450"/>
      <c r="Q8" s="459">
        <v>65481.62569999999</v>
      </c>
      <c r="R8" s="451"/>
      <c r="S8" s="460">
        <v>54591.1391</v>
      </c>
      <c r="T8" s="451"/>
      <c r="U8" s="461">
        <v>63989.4471</v>
      </c>
      <c r="V8" s="462"/>
      <c r="W8" s="463" t="s">
        <v>897</v>
      </c>
    </row>
    <row r="9" spans="1:23" s="73" customFormat="1" ht="18" customHeight="1">
      <c r="A9" s="73" t="s">
        <v>79</v>
      </c>
      <c r="B9" s="7" t="s">
        <v>8</v>
      </c>
      <c r="C9" s="147"/>
      <c r="D9" s="464" t="s">
        <v>702</v>
      </c>
      <c r="E9" s="465">
        <v>27664.306</v>
      </c>
      <c r="F9" s="447"/>
      <c r="G9" s="466">
        <v>29826.6201</v>
      </c>
      <c r="H9" s="447"/>
      <c r="I9" s="466">
        <v>27228.1</v>
      </c>
      <c r="J9" s="447"/>
      <c r="K9" s="466">
        <v>26767.4</v>
      </c>
      <c r="L9" s="447"/>
      <c r="M9" s="467">
        <v>28543.8</v>
      </c>
      <c r="N9" s="447"/>
      <c r="O9" s="468">
        <v>28455.1096</v>
      </c>
      <c r="P9" s="450"/>
      <c r="Q9" s="467">
        <v>31945.4333</v>
      </c>
      <c r="R9" s="451"/>
      <c r="S9" s="469">
        <v>28002.725</v>
      </c>
      <c r="T9" s="451"/>
      <c r="U9" s="470">
        <v>29849.2224</v>
      </c>
      <c r="V9" s="471"/>
      <c r="W9" s="472" t="s">
        <v>898</v>
      </c>
    </row>
    <row r="10" spans="1:23" s="73" customFormat="1" ht="18" customHeight="1">
      <c r="A10" s="73" t="s">
        <v>79</v>
      </c>
      <c r="B10" s="7" t="s">
        <v>9</v>
      </c>
      <c r="C10" s="147"/>
      <c r="D10" s="464" t="s">
        <v>703</v>
      </c>
      <c r="E10" s="465">
        <v>10462.0948</v>
      </c>
      <c r="F10" s="447"/>
      <c r="G10" s="466">
        <v>9702.7958</v>
      </c>
      <c r="H10" s="447"/>
      <c r="I10" s="466">
        <v>8448.2</v>
      </c>
      <c r="J10" s="447"/>
      <c r="K10" s="466">
        <v>9361.8</v>
      </c>
      <c r="L10" s="447"/>
      <c r="M10" s="467">
        <v>9041.25</v>
      </c>
      <c r="N10" s="447"/>
      <c r="O10" s="468">
        <v>7290.4272</v>
      </c>
      <c r="P10" s="450"/>
      <c r="Q10" s="467">
        <v>7689.1803</v>
      </c>
      <c r="R10" s="451"/>
      <c r="S10" s="469">
        <v>6313.6692</v>
      </c>
      <c r="T10" s="451"/>
      <c r="U10" s="470">
        <v>8872.4452</v>
      </c>
      <c r="V10" s="471"/>
      <c r="W10" s="472" t="s">
        <v>899</v>
      </c>
    </row>
    <row r="11" spans="1:23" s="73" customFormat="1" ht="18" customHeight="1">
      <c r="A11" s="73" t="s">
        <v>79</v>
      </c>
      <c r="B11" s="7" t="s">
        <v>10</v>
      </c>
      <c r="C11" s="147"/>
      <c r="D11" s="464" t="s">
        <v>704</v>
      </c>
      <c r="E11" s="465">
        <v>8715.1221</v>
      </c>
      <c r="F11" s="447"/>
      <c r="G11" s="466">
        <v>10849.1579</v>
      </c>
      <c r="H11" s="447"/>
      <c r="I11" s="466">
        <v>9972.6</v>
      </c>
      <c r="J11" s="447"/>
      <c r="K11" s="466">
        <v>11674.2</v>
      </c>
      <c r="L11" s="447"/>
      <c r="M11" s="467">
        <v>12349.54</v>
      </c>
      <c r="N11" s="447"/>
      <c r="O11" s="468">
        <v>11234.194</v>
      </c>
      <c r="P11" s="450"/>
      <c r="Q11" s="467">
        <v>13488.8752</v>
      </c>
      <c r="R11" s="451"/>
      <c r="S11" s="469">
        <v>9364.4668</v>
      </c>
      <c r="T11" s="451"/>
      <c r="U11" s="470">
        <v>13523.7806</v>
      </c>
      <c r="V11" s="471"/>
      <c r="W11" s="472" t="s">
        <v>900</v>
      </c>
    </row>
    <row r="12" spans="1:23" s="73" customFormat="1" ht="18" customHeight="1">
      <c r="A12" s="73" t="s">
        <v>79</v>
      </c>
      <c r="B12" s="7" t="s">
        <v>11</v>
      </c>
      <c r="C12" s="147"/>
      <c r="D12" s="464" t="s">
        <v>705</v>
      </c>
      <c r="E12" s="465">
        <v>56.4357</v>
      </c>
      <c r="F12" s="473" t="s">
        <v>679</v>
      </c>
      <c r="G12" s="466">
        <v>59.8501</v>
      </c>
      <c r="H12" s="473" t="s">
        <v>679</v>
      </c>
      <c r="I12" s="466">
        <v>87.5</v>
      </c>
      <c r="J12" s="473" t="s">
        <v>679</v>
      </c>
      <c r="K12" s="466">
        <v>83.8</v>
      </c>
      <c r="L12" s="473" t="s">
        <v>679</v>
      </c>
      <c r="M12" s="467">
        <v>85.2</v>
      </c>
      <c r="N12" s="473" t="s">
        <v>679</v>
      </c>
      <c r="O12" s="468">
        <v>84.3968</v>
      </c>
      <c r="P12" s="473" t="s">
        <v>679</v>
      </c>
      <c r="Q12" s="467">
        <v>115.4439</v>
      </c>
      <c r="R12" s="473" t="s">
        <v>679</v>
      </c>
      <c r="S12" s="469">
        <v>171.5237</v>
      </c>
      <c r="T12" s="473" t="s">
        <v>679</v>
      </c>
      <c r="U12" s="470">
        <v>179.9701</v>
      </c>
      <c r="V12" s="471"/>
      <c r="W12" s="472" t="s">
        <v>901</v>
      </c>
    </row>
    <row r="13" spans="1:23" s="73" customFormat="1" ht="18" customHeight="1">
      <c r="A13" s="73" t="s">
        <v>79</v>
      </c>
      <c r="B13" s="7" t="s">
        <v>12</v>
      </c>
      <c r="C13" s="147"/>
      <c r="D13" s="464" t="s">
        <v>706</v>
      </c>
      <c r="E13" s="465">
        <v>15.0103</v>
      </c>
      <c r="F13" s="447"/>
      <c r="G13" s="466">
        <v>15.476</v>
      </c>
      <c r="H13" s="447"/>
      <c r="I13" s="466">
        <v>11.8238</v>
      </c>
      <c r="J13" s="447"/>
      <c r="K13" s="466">
        <v>13.5595</v>
      </c>
      <c r="L13" s="447"/>
      <c r="M13" s="467">
        <v>16.5095</v>
      </c>
      <c r="N13" s="447"/>
      <c r="O13" s="468">
        <v>13.2003</v>
      </c>
      <c r="P13" s="450"/>
      <c r="Q13" s="467">
        <v>12.4669</v>
      </c>
      <c r="R13" s="451"/>
      <c r="S13" s="469">
        <v>12.4974</v>
      </c>
      <c r="T13" s="451"/>
      <c r="U13" s="470">
        <v>12.7412</v>
      </c>
      <c r="V13" s="471"/>
      <c r="W13" s="472" t="s">
        <v>902</v>
      </c>
    </row>
    <row r="14" spans="1:23" s="73" customFormat="1" ht="18" customHeight="1">
      <c r="A14" s="73" t="s">
        <v>79</v>
      </c>
      <c r="B14" s="7" t="s">
        <v>13</v>
      </c>
      <c r="C14" s="147"/>
      <c r="D14" s="464" t="s">
        <v>707</v>
      </c>
      <c r="E14" s="465">
        <v>2128.3722</v>
      </c>
      <c r="F14" s="447"/>
      <c r="G14" s="466">
        <v>2527.5117</v>
      </c>
      <c r="H14" s="447"/>
      <c r="I14" s="466">
        <v>2273.1</v>
      </c>
      <c r="J14" s="447"/>
      <c r="K14" s="466">
        <v>1888.2</v>
      </c>
      <c r="L14" s="447"/>
      <c r="M14" s="467">
        <v>1896.1</v>
      </c>
      <c r="N14" s="447"/>
      <c r="O14" s="468">
        <v>2702.9154</v>
      </c>
      <c r="P14" s="450"/>
      <c r="Q14" s="467">
        <v>3325.7625</v>
      </c>
      <c r="R14" s="451"/>
      <c r="S14" s="469">
        <v>2762.7364</v>
      </c>
      <c r="T14" s="451"/>
      <c r="U14" s="470">
        <v>2279.7166</v>
      </c>
      <c r="V14" s="471"/>
      <c r="W14" s="472" t="s">
        <v>903</v>
      </c>
    </row>
    <row r="15" spans="1:23" s="73" customFormat="1" ht="18" customHeight="1">
      <c r="A15" s="73" t="s">
        <v>79</v>
      </c>
      <c r="B15" s="7" t="s">
        <v>14</v>
      </c>
      <c r="C15" s="147"/>
      <c r="D15" s="464" t="s">
        <v>708</v>
      </c>
      <c r="E15" s="465">
        <v>4430.3545</v>
      </c>
      <c r="F15" s="447"/>
      <c r="G15" s="466">
        <v>4809.7456</v>
      </c>
      <c r="H15" s="447"/>
      <c r="I15" s="466">
        <v>4188.8222</v>
      </c>
      <c r="J15" s="447"/>
      <c r="K15" s="466">
        <v>4803</v>
      </c>
      <c r="L15" s="447"/>
      <c r="M15" s="467">
        <v>4553.2</v>
      </c>
      <c r="N15" s="447"/>
      <c r="O15" s="468">
        <v>4003.8783</v>
      </c>
      <c r="P15" s="450"/>
      <c r="Q15" s="467">
        <v>4638.9923</v>
      </c>
      <c r="R15" s="451"/>
      <c r="S15" s="469">
        <v>3792.7939</v>
      </c>
      <c r="T15" s="451"/>
      <c r="U15" s="470">
        <v>4547.2634</v>
      </c>
      <c r="V15" s="471"/>
      <c r="W15" s="472" t="s">
        <v>904</v>
      </c>
    </row>
    <row r="16" spans="1:23" s="73" customFormat="1" ht="18" customHeight="1">
      <c r="A16" s="73" t="s">
        <v>79</v>
      </c>
      <c r="B16" s="7" t="s">
        <v>15</v>
      </c>
      <c r="C16" s="147"/>
      <c r="D16" s="464" t="s">
        <v>709</v>
      </c>
      <c r="E16" s="465">
        <v>3825.755</v>
      </c>
      <c r="F16" s="447"/>
      <c r="G16" s="466">
        <v>3825.2893</v>
      </c>
      <c r="H16" s="447"/>
      <c r="I16" s="466">
        <v>2731.6607999999997</v>
      </c>
      <c r="J16" s="447"/>
      <c r="K16" s="466">
        <v>3400.9369</v>
      </c>
      <c r="L16" s="447"/>
      <c r="M16" s="467">
        <v>3826.6077</v>
      </c>
      <c r="N16" s="447"/>
      <c r="O16" s="468">
        <v>4115.2054</v>
      </c>
      <c r="P16" s="450"/>
      <c r="Q16" s="467">
        <v>4176.3747</v>
      </c>
      <c r="R16" s="451"/>
      <c r="S16" s="469">
        <v>4087.3346</v>
      </c>
      <c r="T16" s="451"/>
      <c r="U16" s="470">
        <v>4630.9711</v>
      </c>
      <c r="V16" s="471"/>
      <c r="W16" s="474" t="s">
        <v>905</v>
      </c>
    </row>
    <row r="17" spans="1:23" s="73" customFormat="1" ht="18" customHeight="1">
      <c r="A17" s="73" t="s">
        <v>79</v>
      </c>
      <c r="B17" s="7" t="s">
        <v>16</v>
      </c>
      <c r="C17" s="147"/>
      <c r="D17" s="464" t="s">
        <v>710</v>
      </c>
      <c r="E17" s="465">
        <v>10.7382</v>
      </c>
      <c r="F17" s="447"/>
      <c r="G17" s="466">
        <v>6.281</v>
      </c>
      <c r="H17" s="447"/>
      <c r="I17" s="466">
        <v>1.5659</v>
      </c>
      <c r="J17" s="447"/>
      <c r="K17" s="466">
        <v>2.0766</v>
      </c>
      <c r="L17" s="447"/>
      <c r="M17" s="467">
        <v>1.4888</v>
      </c>
      <c r="N17" s="447"/>
      <c r="O17" s="468">
        <v>3.5298</v>
      </c>
      <c r="P17" s="450"/>
      <c r="Q17" s="467">
        <v>1.2124</v>
      </c>
      <c r="R17" s="451"/>
      <c r="S17" s="469">
        <v>3.9725</v>
      </c>
      <c r="T17" s="451"/>
      <c r="U17" s="470">
        <v>1.6588</v>
      </c>
      <c r="V17" s="471"/>
      <c r="W17" s="472" t="s">
        <v>906</v>
      </c>
    </row>
    <row r="18" spans="1:23" s="73" customFormat="1" ht="18" customHeight="1">
      <c r="A18" s="73" t="s">
        <v>79</v>
      </c>
      <c r="B18" s="7" t="s">
        <v>17</v>
      </c>
      <c r="C18" s="147"/>
      <c r="D18" s="464" t="s">
        <v>711</v>
      </c>
      <c r="E18" s="465">
        <v>92.64320000000001</v>
      </c>
      <c r="F18" s="447"/>
      <c r="G18" s="466">
        <v>101.5549</v>
      </c>
      <c r="H18" s="447"/>
      <c r="I18" s="466">
        <v>90.1122</v>
      </c>
      <c r="J18" s="447"/>
      <c r="K18" s="466">
        <v>91.37349999999999</v>
      </c>
      <c r="L18" s="447"/>
      <c r="M18" s="467">
        <v>107.5821</v>
      </c>
      <c r="N18" s="447"/>
      <c r="O18" s="468">
        <v>77.7421</v>
      </c>
      <c r="P18" s="450"/>
      <c r="Q18" s="475">
        <v>87.8842</v>
      </c>
      <c r="R18" s="451"/>
      <c r="S18" s="469">
        <v>79.4196</v>
      </c>
      <c r="T18" s="451"/>
      <c r="U18" s="470">
        <v>91.6777</v>
      </c>
      <c r="V18" s="471"/>
      <c r="W18" s="472" t="s">
        <v>907</v>
      </c>
    </row>
    <row r="19" spans="1:23" s="72" customFormat="1" ht="33" customHeight="1">
      <c r="A19" s="72" t="s">
        <v>79</v>
      </c>
      <c r="B19" s="8" t="s">
        <v>18</v>
      </c>
      <c r="C19" s="146"/>
      <c r="D19" s="476" t="s">
        <v>712</v>
      </c>
      <c r="E19" s="458">
        <v>86927.2498765</v>
      </c>
      <c r="F19" s="447"/>
      <c r="G19" s="459">
        <v>90710.2749735</v>
      </c>
      <c r="H19" s="447"/>
      <c r="I19" s="459">
        <v>84686.2638645</v>
      </c>
      <c r="J19" s="447"/>
      <c r="K19" s="459">
        <v>97814.819912</v>
      </c>
      <c r="L19" s="447"/>
      <c r="M19" s="459">
        <v>90413.185</v>
      </c>
      <c r="N19" s="447"/>
      <c r="O19" s="477">
        <v>91582.965</v>
      </c>
      <c r="P19" s="450"/>
      <c r="Q19" s="475">
        <v>98885.0897</v>
      </c>
      <c r="R19" s="451"/>
      <c r="S19" s="460">
        <v>85858.5418</v>
      </c>
      <c r="T19" s="451"/>
      <c r="U19" s="470">
        <f>SUM(U20:U21)</f>
        <v>36800.859000000004</v>
      </c>
      <c r="V19" s="471"/>
      <c r="W19" s="463" t="s">
        <v>908</v>
      </c>
    </row>
    <row r="20" spans="1:23" s="73" customFormat="1" ht="21" customHeight="1">
      <c r="A20" s="73" t="s">
        <v>79</v>
      </c>
      <c r="B20" s="7" t="s">
        <v>19</v>
      </c>
      <c r="C20" s="147"/>
      <c r="D20" s="464" t="s">
        <v>713</v>
      </c>
      <c r="E20" s="465">
        <v>37765.2732</v>
      </c>
      <c r="F20" s="447"/>
      <c r="G20" s="466">
        <v>40241.4407</v>
      </c>
      <c r="H20" s="447"/>
      <c r="I20" s="466">
        <v>38659.8263</v>
      </c>
      <c r="J20" s="447"/>
      <c r="K20" s="466">
        <v>46686.6249</v>
      </c>
      <c r="L20" s="447"/>
      <c r="M20" s="467">
        <v>36736.2359</v>
      </c>
      <c r="N20" s="447"/>
      <c r="O20" s="468">
        <v>39490.1114</v>
      </c>
      <c r="P20" s="450"/>
      <c r="Q20" s="467">
        <v>44347.8379</v>
      </c>
      <c r="R20" s="451"/>
      <c r="S20" s="469">
        <v>36437.5304</v>
      </c>
      <c r="T20" s="451"/>
      <c r="U20" s="470">
        <v>23090.5021</v>
      </c>
      <c r="V20" s="471"/>
      <c r="W20" s="472" t="s">
        <v>909</v>
      </c>
    </row>
    <row r="21" spans="1:23" s="73" customFormat="1" ht="18" customHeight="1">
      <c r="A21" s="73" t="s">
        <v>79</v>
      </c>
      <c r="B21" s="7" t="s">
        <v>20</v>
      </c>
      <c r="C21" s="147"/>
      <c r="D21" s="464" t="s">
        <v>714</v>
      </c>
      <c r="E21" s="465">
        <v>27011.5557</v>
      </c>
      <c r="F21" s="447"/>
      <c r="G21" s="466">
        <v>29449.3999</v>
      </c>
      <c r="H21" s="447"/>
      <c r="I21" s="466">
        <v>26049.8097</v>
      </c>
      <c r="J21" s="447"/>
      <c r="K21" s="466">
        <v>27154.1722</v>
      </c>
      <c r="L21" s="447"/>
      <c r="M21" s="467">
        <v>23936.8446</v>
      </c>
      <c r="N21" s="447"/>
      <c r="O21" s="468">
        <v>24968.1272</v>
      </c>
      <c r="P21" s="450"/>
      <c r="Q21" s="467">
        <v>28527.3548</v>
      </c>
      <c r="R21" s="451"/>
      <c r="S21" s="470">
        <v>25020.1086</v>
      </c>
      <c r="T21" s="451"/>
      <c r="U21" s="470">
        <v>13710.3569</v>
      </c>
      <c r="V21" s="471"/>
      <c r="W21" s="472" t="s">
        <v>762</v>
      </c>
    </row>
    <row r="22" spans="1:23" s="73" customFormat="1" ht="18" customHeight="1">
      <c r="A22" s="73" t="s">
        <v>79</v>
      </c>
      <c r="B22" s="7" t="s">
        <v>21</v>
      </c>
      <c r="C22" s="147"/>
      <c r="D22" s="464" t="s">
        <v>715</v>
      </c>
      <c r="E22" s="465">
        <v>10753.7175</v>
      </c>
      <c r="F22" s="447"/>
      <c r="G22" s="466">
        <v>10792.0408</v>
      </c>
      <c r="H22" s="447"/>
      <c r="I22" s="466">
        <v>12610.0166</v>
      </c>
      <c r="J22" s="447"/>
      <c r="K22" s="466">
        <v>19532.4527</v>
      </c>
      <c r="L22" s="447"/>
      <c r="M22" s="467">
        <v>12799.3913</v>
      </c>
      <c r="N22" s="447"/>
      <c r="O22" s="468">
        <v>14521.9842</v>
      </c>
      <c r="P22" s="450"/>
      <c r="Q22" s="478">
        <v>15820.4831</v>
      </c>
      <c r="R22" s="451"/>
      <c r="S22" s="470">
        <v>11417.4218</v>
      </c>
      <c r="T22" s="451"/>
      <c r="U22" s="479">
        <f>SUM(U23:U24)</f>
        <v>58600.7227</v>
      </c>
      <c r="V22" s="480"/>
      <c r="W22" s="472" t="s">
        <v>910</v>
      </c>
    </row>
    <row r="23" spans="1:23" s="73" customFormat="1" ht="18" customHeight="1">
      <c r="A23" s="73" t="s">
        <v>79</v>
      </c>
      <c r="B23" s="7" t="s">
        <v>22</v>
      </c>
      <c r="C23" s="147"/>
      <c r="D23" s="464" t="s">
        <v>716</v>
      </c>
      <c r="E23" s="465">
        <v>49161.9766765</v>
      </c>
      <c r="F23" s="447"/>
      <c r="G23" s="466">
        <v>50468.834273500004</v>
      </c>
      <c r="H23" s="447"/>
      <c r="I23" s="466">
        <v>46026.4375645</v>
      </c>
      <c r="J23" s="447"/>
      <c r="K23" s="466">
        <v>51128.195012</v>
      </c>
      <c r="L23" s="447"/>
      <c r="M23" s="467">
        <v>53676.9491</v>
      </c>
      <c r="N23" s="447"/>
      <c r="O23" s="468">
        <v>52092.8536</v>
      </c>
      <c r="P23" s="450"/>
      <c r="Q23" s="478">
        <v>54537.2518</v>
      </c>
      <c r="R23" s="451"/>
      <c r="S23" s="470">
        <v>49421.0114</v>
      </c>
      <c r="T23" s="451"/>
      <c r="U23" s="481">
        <v>56850.3313</v>
      </c>
      <c r="V23" s="482"/>
      <c r="W23" s="474" t="s">
        <v>911</v>
      </c>
    </row>
    <row r="24" spans="1:23" s="73" customFormat="1" ht="18" customHeight="1">
      <c r="A24" s="73" t="s">
        <v>79</v>
      </c>
      <c r="B24" s="7" t="s">
        <v>23</v>
      </c>
      <c r="C24" s="147"/>
      <c r="D24" s="464" t="s">
        <v>717</v>
      </c>
      <c r="E24" s="465">
        <v>43930.0016</v>
      </c>
      <c r="F24" s="447"/>
      <c r="G24" s="466">
        <v>46397.2742</v>
      </c>
      <c r="H24" s="447"/>
      <c r="I24" s="466">
        <v>40966.1063</v>
      </c>
      <c r="J24" s="447"/>
      <c r="K24" s="466">
        <v>48132.2942</v>
      </c>
      <c r="L24" s="447"/>
      <c r="M24" s="467">
        <v>51799.4205</v>
      </c>
      <c r="N24" s="447"/>
      <c r="O24" s="468">
        <v>49063.3215</v>
      </c>
      <c r="P24" s="450"/>
      <c r="Q24" s="467">
        <v>52082.311</v>
      </c>
      <c r="R24" s="451"/>
      <c r="S24" s="470">
        <v>42053.9578</v>
      </c>
      <c r="T24" s="451"/>
      <c r="U24" s="470">
        <v>1750.3914</v>
      </c>
      <c r="V24" s="471"/>
      <c r="W24" s="472" t="s">
        <v>912</v>
      </c>
    </row>
    <row r="25" spans="1:23" s="73" customFormat="1" ht="18" customHeight="1">
      <c r="A25" s="73" t="s">
        <v>79</v>
      </c>
      <c r="B25" s="7" t="s">
        <v>24</v>
      </c>
      <c r="C25" s="147"/>
      <c r="D25" s="464" t="s">
        <v>718</v>
      </c>
      <c r="E25" s="465">
        <v>5231.975076499999</v>
      </c>
      <c r="F25" s="447"/>
      <c r="G25" s="466">
        <v>4071.5600735000007</v>
      </c>
      <c r="H25" s="447"/>
      <c r="I25" s="466">
        <v>5060.3312645000005</v>
      </c>
      <c r="J25" s="447"/>
      <c r="K25" s="466">
        <v>2995.900812</v>
      </c>
      <c r="L25" s="447"/>
      <c r="M25" s="467">
        <v>1877.5286</v>
      </c>
      <c r="N25" s="447"/>
      <c r="O25" s="468">
        <v>3029.5321</v>
      </c>
      <c r="P25" s="450"/>
      <c r="Q25" s="467">
        <v>2454.9408</v>
      </c>
      <c r="R25" s="451"/>
      <c r="S25" s="470">
        <v>7367.0536</v>
      </c>
      <c r="T25" s="451"/>
      <c r="U25" s="461">
        <v>24630</v>
      </c>
      <c r="V25" s="462"/>
      <c r="W25" s="472" t="s">
        <v>913</v>
      </c>
    </row>
    <row r="26" spans="1:23" s="72" customFormat="1" ht="33" customHeight="1">
      <c r="A26" s="72" t="s">
        <v>79</v>
      </c>
      <c r="B26" s="8" t="s">
        <v>26</v>
      </c>
      <c r="C26" s="146"/>
      <c r="D26" s="476" t="s">
        <v>719</v>
      </c>
      <c r="E26" s="458">
        <v>20683</v>
      </c>
      <c r="F26" s="447"/>
      <c r="G26" s="459">
        <v>20929</v>
      </c>
      <c r="H26" s="447"/>
      <c r="I26" s="459">
        <v>21383</v>
      </c>
      <c r="J26" s="447"/>
      <c r="K26" s="459">
        <v>22452</v>
      </c>
      <c r="L26" s="447"/>
      <c r="M26" s="459">
        <v>22415</v>
      </c>
      <c r="N26" s="447"/>
      <c r="O26" s="477">
        <v>22941</v>
      </c>
      <c r="P26" s="450"/>
      <c r="Q26" s="459">
        <v>23983</v>
      </c>
      <c r="R26" s="451"/>
      <c r="S26" s="461">
        <v>24285</v>
      </c>
      <c r="T26" s="451"/>
      <c r="U26" s="470">
        <v>21311</v>
      </c>
      <c r="V26" s="471"/>
      <c r="W26" s="463" t="s">
        <v>914</v>
      </c>
    </row>
    <row r="27" spans="1:23" s="73" customFormat="1" ht="18" customHeight="1">
      <c r="A27" s="73" t="s">
        <v>79</v>
      </c>
      <c r="B27" s="7" t="s">
        <v>27</v>
      </c>
      <c r="C27" s="147"/>
      <c r="D27" s="464" t="s">
        <v>720</v>
      </c>
      <c r="E27" s="465">
        <v>17956</v>
      </c>
      <c r="F27" s="447"/>
      <c r="G27" s="466">
        <v>18018</v>
      </c>
      <c r="H27" s="447"/>
      <c r="I27" s="466">
        <v>18523</v>
      </c>
      <c r="J27" s="447"/>
      <c r="K27" s="466">
        <v>19042</v>
      </c>
      <c r="L27" s="447"/>
      <c r="M27" s="467">
        <v>18992</v>
      </c>
      <c r="N27" s="447"/>
      <c r="O27" s="468">
        <v>19453</v>
      </c>
      <c r="P27" s="450"/>
      <c r="Q27" s="467">
        <v>20487</v>
      </c>
      <c r="R27" s="451"/>
      <c r="S27" s="470">
        <v>20811</v>
      </c>
      <c r="T27" s="451"/>
      <c r="U27" s="470">
        <v>3319</v>
      </c>
      <c r="V27" s="471"/>
      <c r="W27" s="474" t="s">
        <v>915</v>
      </c>
    </row>
    <row r="28" spans="1:23" s="73" customFormat="1" ht="18" customHeight="1">
      <c r="A28" s="73" t="s">
        <v>79</v>
      </c>
      <c r="B28" s="7" t="s">
        <v>31</v>
      </c>
      <c r="C28" s="147"/>
      <c r="D28" s="483" t="s">
        <v>721</v>
      </c>
      <c r="E28" s="465">
        <v>2727</v>
      </c>
      <c r="F28" s="447"/>
      <c r="G28" s="466">
        <v>2911</v>
      </c>
      <c r="H28" s="447"/>
      <c r="I28" s="466">
        <v>2860</v>
      </c>
      <c r="J28" s="447"/>
      <c r="K28" s="466">
        <v>3410</v>
      </c>
      <c r="L28" s="447"/>
      <c r="M28" s="467">
        <v>3423</v>
      </c>
      <c r="N28" s="447"/>
      <c r="O28" s="468">
        <v>3488</v>
      </c>
      <c r="P28" s="450"/>
      <c r="Q28" s="467">
        <v>3496</v>
      </c>
      <c r="R28" s="451"/>
      <c r="S28" s="470">
        <v>3474</v>
      </c>
      <c r="T28" s="451"/>
      <c r="U28" s="484" t="s">
        <v>895</v>
      </c>
      <c r="V28" s="485"/>
      <c r="W28" s="472" t="s">
        <v>916</v>
      </c>
    </row>
    <row r="29" spans="1:26" s="72" customFormat="1" ht="33" customHeight="1">
      <c r="A29" s="72" t="s">
        <v>79</v>
      </c>
      <c r="B29" s="8" t="s">
        <v>32</v>
      </c>
      <c r="C29" s="146"/>
      <c r="D29" s="457" t="s">
        <v>722</v>
      </c>
      <c r="E29" s="458">
        <v>157.17192757242753</v>
      </c>
      <c r="F29" s="447"/>
      <c r="G29" s="459">
        <v>239.16113016983016</v>
      </c>
      <c r="H29" s="447"/>
      <c r="I29" s="459">
        <v>197.64000000000001</v>
      </c>
      <c r="J29" s="447"/>
      <c r="K29" s="459">
        <v>208.53450139860138</v>
      </c>
      <c r="L29" s="447"/>
      <c r="M29" s="459">
        <v>208.563981018981</v>
      </c>
      <c r="N29" s="447"/>
      <c r="O29" s="486">
        <v>222</v>
      </c>
      <c r="P29" s="450"/>
      <c r="Q29" s="459">
        <v>199.4517</v>
      </c>
      <c r="R29" s="451"/>
      <c r="S29" s="461">
        <v>213.0502</v>
      </c>
      <c r="T29" s="451"/>
      <c r="U29" s="461">
        <v>227.2199</v>
      </c>
      <c r="V29" s="462"/>
      <c r="W29" s="463" t="s">
        <v>917</v>
      </c>
      <c r="X29" s="73"/>
      <c r="Y29" s="73"/>
      <c r="Z29" s="73"/>
    </row>
    <row r="30" spans="1:26" s="73" customFormat="1" ht="18" customHeight="1">
      <c r="A30" s="73" t="s">
        <v>79</v>
      </c>
      <c r="B30" s="7" t="s">
        <v>33</v>
      </c>
      <c r="C30" s="147"/>
      <c r="D30" s="483" t="s">
        <v>725</v>
      </c>
      <c r="E30" s="465">
        <v>137.01689999999996</v>
      </c>
      <c r="F30" s="447"/>
      <c r="G30" s="466">
        <v>221.1959</v>
      </c>
      <c r="H30" s="447"/>
      <c r="I30" s="466">
        <v>179.72920000000002</v>
      </c>
      <c r="J30" s="447"/>
      <c r="K30" s="467">
        <v>193.8064</v>
      </c>
      <c r="L30" s="447"/>
      <c r="M30" s="467">
        <v>193.95</v>
      </c>
      <c r="N30" s="447"/>
      <c r="O30" s="468">
        <v>210.1</v>
      </c>
      <c r="P30" s="450"/>
      <c r="Q30" s="467">
        <v>186.1</v>
      </c>
      <c r="R30" s="451"/>
      <c r="S30" s="470">
        <v>198.42</v>
      </c>
      <c r="T30" s="451"/>
      <c r="U30" s="470">
        <v>211.63</v>
      </c>
      <c r="V30" s="471"/>
      <c r="W30" s="487" t="s">
        <v>918</v>
      </c>
      <c r="X30" s="72"/>
      <c r="Y30" s="72"/>
      <c r="Z30" s="72"/>
    </row>
    <row r="31" spans="1:23" s="73" customFormat="1" ht="18" customHeight="1">
      <c r="A31" s="73" t="s">
        <v>79</v>
      </c>
      <c r="B31" s="7" t="s">
        <v>34</v>
      </c>
      <c r="C31" s="147"/>
      <c r="D31" s="483" t="s">
        <v>723</v>
      </c>
      <c r="E31" s="465">
        <v>8.3933</v>
      </c>
      <c r="F31" s="447"/>
      <c r="G31" s="466">
        <v>8.3041</v>
      </c>
      <c r="H31" s="447"/>
      <c r="I31" s="466">
        <v>6.9108</v>
      </c>
      <c r="J31" s="447"/>
      <c r="K31" s="467">
        <v>3.0436</v>
      </c>
      <c r="L31" s="447"/>
      <c r="M31" s="467">
        <v>0</v>
      </c>
      <c r="N31" s="447"/>
      <c r="O31" s="468">
        <v>0</v>
      </c>
      <c r="P31" s="450"/>
      <c r="Q31" s="467">
        <v>0</v>
      </c>
      <c r="R31" s="451"/>
      <c r="S31" s="470">
        <v>0</v>
      </c>
      <c r="T31" s="451"/>
      <c r="U31" s="470">
        <v>0</v>
      </c>
      <c r="V31" s="471"/>
      <c r="W31" s="488" t="s">
        <v>763</v>
      </c>
    </row>
    <row r="32" spans="1:23" s="73" customFormat="1" ht="18" customHeight="1">
      <c r="A32" s="73" t="s">
        <v>79</v>
      </c>
      <c r="B32" s="7" t="s">
        <v>25</v>
      </c>
      <c r="C32" s="147"/>
      <c r="D32" s="483" t="s">
        <v>724</v>
      </c>
      <c r="E32" s="465">
        <v>11.76172757242757</v>
      </c>
      <c r="F32" s="447"/>
      <c r="G32" s="466">
        <v>9.661130169830171</v>
      </c>
      <c r="H32" s="447"/>
      <c r="I32" s="466">
        <v>11</v>
      </c>
      <c r="J32" s="447"/>
      <c r="K32" s="466">
        <v>11.684501398601398</v>
      </c>
      <c r="L32" s="447"/>
      <c r="M32" s="467">
        <v>14.61398101898102</v>
      </c>
      <c r="N32" s="447"/>
      <c r="O32" s="468">
        <v>12.0647987012987</v>
      </c>
      <c r="P32" s="450"/>
      <c r="Q32" s="467">
        <v>12.5942</v>
      </c>
      <c r="R32" s="451"/>
      <c r="S32" s="470">
        <v>14.6302</v>
      </c>
      <c r="T32" s="451"/>
      <c r="U32" s="470">
        <v>15.5899</v>
      </c>
      <c r="V32" s="471"/>
      <c r="W32" s="488" t="s">
        <v>919</v>
      </c>
    </row>
    <row r="33" spans="1:23" s="75" customFormat="1" ht="25.5" customHeight="1">
      <c r="A33" s="74" t="s">
        <v>79</v>
      </c>
      <c r="B33" s="9" t="s">
        <v>35</v>
      </c>
      <c r="C33" s="148"/>
      <c r="D33" s="489" t="s">
        <v>893</v>
      </c>
      <c r="E33" s="446">
        <v>26810.000000000004</v>
      </c>
      <c r="F33" s="447"/>
      <c r="G33" s="448">
        <v>25510</v>
      </c>
      <c r="H33" s="447"/>
      <c r="I33" s="448">
        <v>24898</v>
      </c>
      <c r="J33" s="447"/>
      <c r="K33" s="448">
        <v>25329.999999999993</v>
      </c>
      <c r="L33" s="447"/>
      <c r="M33" s="448">
        <v>32510.872498695775</v>
      </c>
      <c r="N33" s="447"/>
      <c r="O33" s="448">
        <v>32975.00000000004</v>
      </c>
      <c r="P33" s="450"/>
      <c r="Q33" s="448">
        <v>33319.982571122455</v>
      </c>
      <c r="R33" s="451"/>
      <c r="S33" s="490">
        <v>33809</v>
      </c>
      <c r="T33" s="447"/>
      <c r="U33" s="490">
        <v>34156</v>
      </c>
      <c r="V33" s="455"/>
      <c r="W33" s="463" t="s">
        <v>920</v>
      </c>
    </row>
    <row r="34" spans="1:23" s="76" customFormat="1" ht="18" customHeight="1">
      <c r="A34" s="72" t="s">
        <v>79</v>
      </c>
      <c r="B34" s="8" t="s">
        <v>36</v>
      </c>
      <c r="C34" s="146"/>
      <c r="D34" s="457" t="s">
        <v>726</v>
      </c>
      <c r="E34" s="458">
        <v>0</v>
      </c>
      <c r="F34" s="491"/>
      <c r="G34" s="459">
        <v>0</v>
      </c>
      <c r="H34" s="447"/>
      <c r="I34" s="459">
        <v>0</v>
      </c>
      <c r="J34" s="447"/>
      <c r="K34" s="459">
        <v>0</v>
      </c>
      <c r="L34" s="447"/>
      <c r="M34" s="459">
        <v>0</v>
      </c>
      <c r="N34" s="447"/>
      <c r="O34" s="477">
        <v>0</v>
      </c>
      <c r="P34" s="450"/>
      <c r="Q34" s="459">
        <v>0</v>
      </c>
      <c r="R34" s="447"/>
      <c r="S34" s="461">
        <v>0</v>
      </c>
      <c r="T34" s="447"/>
      <c r="U34" s="461">
        <v>0</v>
      </c>
      <c r="V34" s="462"/>
      <c r="W34" s="463" t="s">
        <v>921</v>
      </c>
    </row>
    <row r="35" spans="1:23" s="76" customFormat="1" ht="18" customHeight="1">
      <c r="A35" s="72" t="s">
        <v>79</v>
      </c>
      <c r="B35" s="8" t="s">
        <v>37</v>
      </c>
      <c r="C35" s="146"/>
      <c r="D35" s="457" t="s">
        <v>727</v>
      </c>
      <c r="E35" s="458">
        <v>26810.000000000004</v>
      </c>
      <c r="F35" s="491"/>
      <c r="G35" s="459">
        <v>25510</v>
      </c>
      <c r="H35" s="491"/>
      <c r="I35" s="459">
        <v>24898</v>
      </c>
      <c r="J35" s="447"/>
      <c r="K35" s="459">
        <v>25329.999999999993</v>
      </c>
      <c r="L35" s="447"/>
      <c r="M35" s="459">
        <v>32510.872498695775</v>
      </c>
      <c r="N35" s="447"/>
      <c r="O35" s="477">
        <v>32975.00000000004</v>
      </c>
      <c r="P35" s="450"/>
      <c r="Q35" s="475">
        <v>33319.982571122455</v>
      </c>
      <c r="R35" s="447"/>
      <c r="S35" s="461">
        <v>33809</v>
      </c>
      <c r="T35" s="447"/>
      <c r="U35" s="461">
        <v>34156</v>
      </c>
      <c r="V35" s="462"/>
      <c r="W35" s="463" t="s">
        <v>922</v>
      </c>
    </row>
    <row r="36" spans="1:23" s="77" customFormat="1" ht="18" customHeight="1">
      <c r="A36" s="77" t="s">
        <v>79</v>
      </c>
      <c r="B36" s="7" t="s">
        <v>38</v>
      </c>
      <c r="C36" s="147"/>
      <c r="D36" s="483" t="s">
        <v>728</v>
      </c>
      <c r="E36" s="465">
        <v>17875.43881071302</v>
      </c>
      <c r="F36" s="492" t="s">
        <v>680</v>
      </c>
      <c r="G36" s="466">
        <v>17866.680959475103</v>
      </c>
      <c r="H36" s="492" t="s">
        <v>680</v>
      </c>
      <c r="I36" s="467">
        <v>17368.191590544076</v>
      </c>
      <c r="J36" s="492" t="s">
        <v>680</v>
      </c>
      <c r="K36" s="467">
        <v>16727.106581494383</v>
      </c>
      <c r="L36" s="492" t="s">
        <v>680</v>
      </c>
      <c r="M36" s="467">
        <v>22408.339264742</v>
      </c>
      <c r="N36" s="492" t="s">
        <v>680</v>
      </c>
      <c r="O36" s="468">
        <v>22957.7200028186</v>
      </c>
      <c r="P36" s="493" t="s">
        <v>680</v>
      </c>
      <c r="Q36" s="467">
        <v>22965.2875483084</v>
      </c>
      <c r="R36" s="473" t="s">
        <v>680</v>
      </c>
      <c r="S36" s="470">
        <v>23459.4759545379</v>
      </c>
      <c r="T36" s="493" t="s">
        <v>680</v>
      </c>
      <c r="U36" s="494">
        <v>23715.8950999256</v>
      </c>
      <c r="V36" s="471"/>
      <c r="W36" s="495" t="s">
        <v>923</v>
      </c>
    </row>
    <row r="37" spans="1:23" s="77" customFormat="1" ht="18" customHeight="1">
      <c r="A37" s="77" t="s">
        <v>79</v>
      </c>
      <c r="B37" s="7" t="s">
        <v>39</v>
      </c>
      <c r="C37" s="147"/>
      <c r="D37" s="496" t="s">
        <v>729</v>
      </c>
      <c r="E37" s="497">
        <v>474</v>
      </c>
      <c r="F37" s="473"/>
      <c r="G37" s="498">
        <v>491</v>
      </c>
      <c r="H37" s="473"/>
      <c r="I37" s="486">
        <v>472</v>
      </c>
      <c r="J37" s="473"/>
      <c r="K37" s="486">
        <v>459</v>
      </c>
      <c r="L37" s="473"/>
      <c r="M37" s="486">
        <v>479</v>
      </c>
      <c r="N37" s="473"/>
      <c r="O37" s="499">
        <v>482</v>
      </c>
      <c r="P37" s="493"/>
      <c r="Q37" s="486">
        <v>473</v>
      </c>
      <c r="R37" s="473"/>
      <c r="S37" s="484">
        <v>479</v>
      </c>
      <c r="T37" s="450"/>
      <c r="U37" s="500">
        <v>480</v>
      </c>
      <c r="V37" s="485"/>
      <c r="W37" s="495" t="s">
        <v>924</v>
      </c>
    </row>
    <row r="38" spans="1:23" s="77" customFormat="1" ht="18" customHeight="1">
      <c r="A38" s="77" t="s">
        <v>79</v>
      </c>
      <c r="B38" s="7" t="s">
        <v>40</v>
      </c>
      <c r="C38" s="147"/>
      <c r="D38" s="483" t="s">
        <v>730</v>
      </c>
      <c r="E38" s="465">
        <v>73.05826859893543</v>
      </c>
      <c r="F38" s="492" t="s">
        <v>681</v>
      </c>
      <c r="G38" s="466">
        <v>83.79499429304637</v>
      </c>
      <c r="H38" s="492" t="s">
        <v>681</v>
      </c>
      <c r="I38" s="467">
        <v>76.66596283171272</v>
      </c>
      <c r="J38" s="492" t="s">
        <v>681</v>
      </c>
      <c r="K38" s="467">
        <v>113.22496635807958</v>
      </c>
      <c r="L38" s="492" t="s">
        <v>681</v>
      </c>
      <c r="M38" s="467">
        <v>143.637745446063</v>
      </c>
      <c r="N38" s="492" t="s">
        <v>681</v>
      </c>
      <c r="O38" s="468">
        <v>99.23656161412288</v>
      </c>
      <c r="P38" s="493" t="s">
        <v>681</v>
      </c>
      <c r="Q38" s="467">
        <v>138.427002611649</v>
      </c>
      <c r="R38" s="473" t="s">
        <v>681</v>
      </c>
      <c r="S38" s="470">
        <v>150.375545266663</v>
      </c>
      <c r="T38" s="493" t="s">
        <v>681</v>
      </c>
      <c r="U38" s="494">
        <v>139.060614603948</v>
      </c>
      <c r="V38" s="471"/>
      <c r="W38" s="495" t="s">
        <v>925</v>
      </c>
    </row>
    <row r="39" spans="1:23" s="77" customFormat="1" ht="18" customHeight="1">
      <c r="A39" s="77" t="s">
        <v>79</v>
      </c>
      <c r="B39" s="7" t="s">
        <v>41</v>
      </c>
      <c r="C39" s="147"/>
      <c r="D39" s="496" t="s">
        <v>731</v>
      </c>
      <c r="E39" s="497">
        <v>0.53</v>
      </c>
      <c r="F39" s="473"/>
      <c r="G39" s="498">
        <v>0.63</v>
      </c>
      <c r="H39" s="473"/>
      <c r="I39" s="486">
        <v>0.57</v>
      </c>
      <c r="J39" s="473"/>
      <c r="K39" s="486">
        <v>0.85</v>
      </c>
      <c r="L39" s="473"/>
      <c r="M39" s="486">
        <v>0.84</v>
      </c>
      <c r="N39" s="473"/>
      <c r="O39" s="499">
        <v>0.57</v>
      </c>
      <c r="P39" s="493"/>
      <c r="Q39" s="486">
        <v>0.78</v>
      </c>
      <c r="R39" s="473"/>
      <c r="S39" s="484">
        <v>0.84</v>
      </c>
      <c r="T39" s="450"/>
      <c r="U39" s="500">
        <v>0.77</v>
      </c>
      <c r="V39" s="485"/>
      <c r="W39" s="495" t="s">
        <v>926</v>
      </c>
    </row>
    <row r="40" spans="1:23" s="77" customFormat="1" ht="18" customHeight="1">
      <c r="A40" s="77" t="s">
        <v>79</v>
      </c>
      <c r="B40" s="7" t="s">
        <v>42</v>
      </c>
      <c r="C40" s="147"/>
      <c r="D40" s="483" t="s">
        <v>732</v>
      </c>
      <c r="E40" s="465">
        <v>1458.0990954781441</v>
      </c>
      <c r="F40" s="492" t="s">
        <v>683</v>
      </c>
      <c r="G40" s="466">
        <v>957.0963870374511</v>
      </c>
      <c r="H40" s="492" t="s">
        <v>683</v>
      </c>
      <c r="I40" s="467">
        <v>942.90644316103</v>
      </c>
      <c r="J40" s="492" t="s">
        <v>683</v>
      </c>
      <c r="K40" s="467">
        <v>855.3437823528561</v>
      </c>
      <c r="L40" s="492" t="s">
        <v>683</v>
      </c>
      <c r="M40" s="467">
        <v>1628.99576760549</v>
      </c>
      <c r="N40" s="492" t="s">
        <v>683</v>
      </c>
      <c r="O40" s="468">
        <v>1486.593899489141</v>
      </c>
      <c r="P40" s="493" t="s">
        <v>683</v>
      </c>
      <c r="Q40" s="467">
        <v>1584.23789523342</v>
      </c>
      <c r="R40" s="473" t="s">
        <v>683</v>
      </c>
      <c r="S40" s="470">
        <v>1357.75668948681</v>
      </c>
      <c r="T40" s="493" t="s">
        <v>683</v>
      </c>
      <c r="U40" s="494">
        <v>1254.29816332129</v>
      </c>
      <c r="V40" s="471"/>
      <c r="W40" s="495" t="s">
        <v>927</v>
      </c>
    </row>
    <row r="41" spans="1:23" s="77" customFormat="1" ht="18" customHeight="1">
      <c r="A41" s="77" t="s">
        <v>79</v>
      </c>
      <c r="B41" s="7" t="s">
        <v>43</v>
      </c>
      <c r="C41" s="147"/>
      <c r="D41" s="496" t="s">
        <v>733</v>
      </c>
      <c r="E41" s="497">
        <v>90.33</v>
      </c>
      <c r="F41" s="473"/>
      <c r="G41" s="498">
        <v>62.9</v>
      </c>
      <c r="H41" s="473"/>
      <c r="I41" s="486">
        <v>59.86</v>
      </c>
      <c r="J41" s="473"/>
      <c r="K41" s="486">
        <v>52.89</v>
      </c>
      <c r="L41" s="473"/>
      <c r="M41" s="486">
        <v>89.41</v>
      </c>
      <c r="N41" s="473"/>
      <c r="O41" s="499">
        <v>79.47999999999999</v>
      </c>
      <c r="P41" s="493"/>
      <c r="Q41" s="486">
        <v>83.15</v>
      </c>
      <c r="R41" s="473"/>
      <c r="S41" s="484">
        <v>69.19</v>
      </c>
      <c r="T41" s="450"/>
      <c r="U41" s="500">
        <v>62.75</v>
      </c>
      <c r="V41" s="485"/>
      <c r="W41" s="495" t="s">
        <v>928</v>
      </c>
    </row>
    <row r="42" spans="1:23" s="77" customFormat="1" ht="18" customHeight="1">
      <c r="A42" s="77" t="s">
        <v>79</v>
      </c>
      <c r="B42" s="7" t="s">
        <v>44</v>
      </c>
      <c r="C42" s="147"/>
      <c r="D42" s="483" t="s">
        <v>734</v>
      </c>
      <c r="E42" s="465">
        <v>2910.6846131055827</v>
      </c>
      <c r="F42" s="492" t="s">
        <v>682</v>
      </c>
      <c r="G42" s="466">
        <v>1788.1338199760633</v>
      </c>
      <c r="H42" s="492" t="s">
        <v>682</v>
      </c>
      <c r="I42" s="467">
        <v>1851.9492726985966</v>
      </c>
      <c r="J42" s="492" t="s">
        <v>682</v>
      </c>
      <c r="K42" s="467">
        <v>1832.0984621785317</v>
      </c>
      <c r="L42" s="492" t="s">
        <v>682</v>
      </c>
      <c r="M42" s="467">
        <v>1800.51599149397</v>
      </c>
      <c r="N42" s="492" t="s">
        <v>682</v>
      </c>
      <c r="O42" s="468">
        <v>1821.695747834</v>
      </c>
      <c r="P42" s="493" t="s">
        <v>682</v>
      </c>
      <c r="Q42" s="467">
        <v>1799.61411362527</v>
      </c>
      <c r="R42" s="473" t="s">
        <v>682</v>
      </c>
      <c r="S42" s="470">
        <v>1801.3105110257</v>
      </c>
      <c r="T42" s="493" t="s">
        <v>682</v>
      </c>
      <c r="U42" s="494">
        <v>1786.12819740941</v>
      </c>
      <c r="V42" s="471"/>
      <c r="W42" s="495" t="s">
        <v>929</v>
      </c>
    </row>
    <row r="43" spans="1:23" s="77" customFormat="1" ht="18" customHeight="1">
      <c r="A43" s="77" t="s">
        <v>79</v>
      </c>
      <c r="B43" s="7" t="s">
        <v>45</v>
      </c>
      <c r="C43" s="147"/>
      <c r="D43" s="496" t="s">
        <v>735</v>
      </c>
      <c r="E43" s="497">
        <v>143.1</v>
      </c>
      <c r="F43" s="473"/>
      <c r="G43" s="498">
        <v>89.08</v>
      </c>
      <c r="H43" s="473"/>
      <c r="I43" s="486">
        <v>89.08</v>
      </c>
      <c r="J43" s="473"/>
      <c r="K43" s="486">
        <v>82.11</v>
      </c>
      <c r="L43" s="473"/>
      <c r="M43" s="486">
        <v>75.2</v>
      </c>
      <c r="N43" s="473"/>
      <c r="O43" s="499">
        <v>73.27</v>
      </c>
      <c r="P43" s="493"/>
      <c r="Q43" s="486">
        <v>70.38</v>
      </c>
      <c r="R43" s="473"/>
      <c r="S43" s="484">
        <v>65.6</v>
      </c>
      <c r="T43" s="450"/>
      <c r="U43" s="500">
        <v>61.87</v>
      </c>
      <c r="V43" s="485"/>
      <c r="W43" s="495" t="s">
        <v>930</v>
      </c>
    </row>
    <row r="44" spans="1:23" s="77" customFormat="1" ht="18" customHeight="1">
      <c r="A44" s="77" t="s">
        <v>79</v>
      </c>
      <c r="B44" s="7" t="s">
        <v>46</v>
      </c>
      <c r="C44" s="147"/>
      <c r="D44" s="483" t="s">
        <v>736</v>
      </c>
      <c r="E44" s="501">
        <v>0</v>
      </c>
      <c r="F44" s="473"/>
      <c r="G44" s="467">
        <v>0</v>
      </c>
      <c r="H44" s="473"/>
      <c r="I44" s="467">
        <v>0</v>
      </c>
      <c r="J44" s="473"/>
      <c r="K44" s="467">
        <v>0</v>
      </c>
      <c r="L44" s="473"/>
      <c r="M44" s="467">
        <v>0</v>
      </c>
      <c r="N44" s="473"/>
      <c r="O44" s="468">
        <v>0</v>
      </c>
      <c r="P44" s="493"/>
      <c r="Q44" s="467">
        <v>0</v>
      </c>
      <c r="R44" s="473"/>
      <c r="S44" s="470">
        <v>0</v>
      </c>
      <c r="T44" s="450"/>
      <c r="U44" s="494">
        <v>0</v>
      </c>
      <c r="V44" s="471"/>
      <c r="W44" s="495" t="s">
        <v>931</v>
      </c>
    </row>
    <row r="45" spans="1:23" s="77" customFormat="1" ht="18" customHeight="1">
      <c r="A45" s="77" t="s">
        <v>79</v>
      </c>
      <c r="B45" s="7" t="s">
        <v>47</v>
      </c>
      <c r="C45" s="147"/>
      <c r="D45" s="496" t="s">
        <v>737</v>
      </c>
      <c r="E45" s="502">
        <v>0</v>
      </c>
      <c r="F45" s="473"/>
      <c r="G45" s="486">
        <v>0</v>
      </c>
      <c r="H45" s="473"/>
      <c r="I45" s="486">
        <v>0</v>
      </c>
      <c r="J45" s="473"/>
      <c r="K45" s="486">
        <v>0</v>
      </c>
      <c r="L45" s="473"/>
      <c r="M45" s="486">
        <v>0</v>
      </c>
      <c r="N45" s="473"/>
      <c r="O45" s="499">
        <v>0</v>
      </c>
      <c r="P45" s="493"/>
      <c r="Q45" s="486">
        <v>0</v>
      </c>
      <c r="R45" s="473"/>
      <c r="S45" s="484">
        <v>0</v>
      </c>
      <c r="T45" s="450"/>
      <c r="U45" s="500">
        <v>0</v>
      </c>
      <c r="V45" s="485"/>
      <c r="W45" s="472" t="s">
        <v>932</v>
      </c>
    </row>
    <row r="46" spans="1:23" s="77" customFormat="1" ht="18" customHeight="1">
      <c r="A46" s="77" t="s">
        <v>79</v>
      </c>
      <c r="B46" s="7" t="s">
        <v>48</v>
      </c>
      <c r="C46" s="147"/>
      <c r="D46" s="483" t="s">
        <v>738</v>
      </c>
      <c r="E46" s="465">
        <v>2995.541097876463</v>
      </c>
      <c r="F46" s="492" t="s">
        <v>681</v>
      </c>
      <c r="G46" s="466">
        <v>3143.041161254503</v>
      </c>
      <c r="H46" s="492" t="s">
        <v>681</v>
      </c>
      <c r="I46" s="467">
        <v>3078.1554026486533</v>
      </c>
      <c r="J46" s="492" t="s">
        <v>681</v>
      </c>
      <c r="K46" s="467">
        <v>4055.5704668476383</v>
      </c>
      <c r="L46" s="492" t="s">
        <v>681</v>
      </c>
      <c r="M46" s="467">
        <v>4273.19517903333</v>
      </c>
      <c r="N46" s="492" t="s">
        <v>681</v>
      </c>
      <c r="O46" s="468">
        <v>4516.051534842705</v>
      </c>
      <c r="P46" s="493" t="s">
        <v>681</v>
      </c>
      <c r="Q46" s="467">
        <v>4573.75842809729</v>
      </c>
      <c r="R46" s="473" t="s">
        <v>681</v>
      </c>
      <c r="S46" s="470">
        <v>4690.32510795432</v>
      </c>
      <c r="T46" s="493" t="s">
        <v>681</v>
      </c>
      <c r="U46" s="494">
        <v>4983.93699130115</v>
      </c>
      <c r="V46" s="471"/>
      <c r="W46" s="472" t="s">
        <v>933</v>
      </c>
    </row>
    <row r="47" spans="1:23" s="77" customFormat="1" ht="18" customHeight="1">
      <c r="A47" s="77" t="s">
        <v>79</v>
      </c>
      <c r="B47" s="7" t="s">
        <v>49</v>
      </c>
      <c r="C47" s="147"/>
      <c r="D47" s="483" t="s">
        <v>739</v>
      </c>
      <c r="E47" s="501">
        <v>0</v>
      </c>
      <c r="F47" s="473"/>
      <c r="G47" s="467">
        <v>0</v>
      </c>
      <c r="H47" s="473"/>
      <c r="I47" s="467">
        <v>0</v>
      </c>
      <c r="J47" s="473"/>
      <c r="K47" s="467">
        <v>0</v>
      </c>
      <c r="L47" s="473"/>
      <c r="M47" s="467">
        <v>0</v>
      </c>
      <c r="N47" s="473"/>
      <c r="O47" s="468">
        <v>0</v>
      </c>
      <c r="P47" s="493"/>
      <c r="Q47" s="467">
        <v>0</v>
      </c>
      <c r="R47" s="473"/>
      <c r="S47" s="470">
        <v>0</v>
      </c>
      <c r="T47" s="450"/>
      <c r="U47" s="494">
        <v>0</v>
      </c>
      <c r="V47" s="471"/>
      <c r="W47" s="503" t="s">
        <v>934</v>
      </c>
    </row>
    <row r="48" spans="1:23" s="73" customFormat="1" ht="18" customHeight="1">
      <c r="A48" s="77" t="s">
        <v>79</v>
      </c>
      <c r="B48" s="7" t="s">
        <v>50</v>
      </c>
      <c r="C48" s="147"/>
      <c r="D48" s="483" t="s">
        <v>740</v>
      </c>
      <c r="E48" s="501">
        <v>0</v>
      </c>
      <c r="F48" s="473"/>
      <c r="G48" s="467">
        <v>0</v>
      </c>
      <c r="H48" s="473"/>
      <c r="I48" s="467">
        <v>0</v>
      </c>
      <c r="J48" s="473"/>
      <c r="K48" s="467">
        <v>0</v>
      </c>
      <c r="L48" s="473"/>
      <c r="M48" s="467">
        <v>0</v>
      </c>
      <c r="N48" s="473"/>
      <c r="O48" s="468">
        <v>0</v>
      </c>
      <c r="P48" s="493"/>
      <c r="Q48" s="467">
        <v>0</v>
      </c>
      <c r="R48" s="473"/>
      <c r="S48" s="470">
        <v>0</v>
      </c>
      <c r="T48" s="450"/>
      <c r="U48" s="494">
        <v>0</v>
      </c>
      <c r="V48" s="471"/>
      <c r="W48" s="472" t="s">
        <v>935</v>
      </c>
    </row>
    <row r="49" spans="1:23" s="73" customFormat="1" ht="18" customHeight="1">
      <c r="A49" s="77" t="s">
        <v>79</v>
      </c>
      <c r="B49" s="7" t="s">
        <v>51</v>
      </c>
      <c r="C49" s="147"/>
      <c r="D49" s="483" t="s">
        <v>741</v>
      </c>
      <c r="E49" s="465">
        <v>1497.178114227855</v>
      </c>
      <c r="F49" s="492" t="s">
        <v>686</v>
      </c>
      <c r="G49" s="466">
        <v>1671.252677963832</v>
      </c>
      <c r="H49" s="492" t="s">
        <v>686</v>
      </c>
      <c r="I49" s="467">
        <v>1580.1313281159296</v>
      </c>
      <c r="J49" s="492" t="s">
        <v>686</v>
      </c>
      <c r="K49" s="467">
        <v>1746.655740768504</v>
      </c>
      <c r="L49" s="492" t="s">
        <v>686</v>
      </c>
      <c r="M49" s="467">
        <v>2256.18855037492</v>
      </c>
      <c r="N49" s="492" t="s">
        <v>686</v>
      </c>
      <c r="O49" s="468">
        <v>2093.7022534014704</v>
      </c>
      <c r="P49" s="493" t="s">
        <v>686</v>
      </c>
      <c r="Q49" s="467">
        <v>2258.65758324643</v>
      </c>
      <c r="R49" s="473" t="s">
        <v>686</v>
      </c>
      <c r="S49" s="470">
        <v>2349.75619172858</v>
      </c>
      <c r="T49" s="493" t="s">
        <v>686</v>
      </c>
      <c r="U49" s="494">
        <v>2276.68093343864</v>
      </c>
      <c r="V49" s="471"/>
      <c r="W49" s="472" t="s">
        <v>764</v>
      </c>
    </row>
    <row r="50" spans="1:23" s="74" customFormat="1" ht="25.5" customHeight="1">
      <c r="A50" s="70" t="s">
        <v>79</v>
      </c>
      <c r="B50" s="6" t="s">
        <v>59</v>
      </c>
      <c r="C50" s="149"/>
      <c r="D50" s="489" t="s">
        <v>742</v>
      </c>
      <c r="E50" s="446">
        <v>261839.9</v>
      </c>
      <c r="F50" s="447"/>
      <c r="G50" s="448">
        <v>250153.3</v>
      </c>
      <c r="H50" s="447"/>
      <c r="I50" s="448">
        <v>286013</v>
      </c>
      <c r="J50" s="447"/>
      <c r="K50" s="448">
        <v>404923.83</v>
      </c>
      <c r="L50" s="447"/>
      <c r="M50" s="448">
        <v>309952.354</v>
      </c>
      <c r="N50" s="447"/>
      <c r="O50" s="504">
        <v>288963.062</v>
      </c>
      <c r="P50" s="450"/>
      <c r="Q50" s="448">
        <v>271443.242</v>
      </c>
      <c r="R50" s="447"/>
      <c r="S50" s="490">
        <v>293623.172</v>
      </c>
      <c r="T50" s="450"/>
      <c r="U50" s="454">
        <v>293812.972</v>
      </c>
      <c r="V50" s="455"/>
      <c r="W50" s="463" t="s">
        <v>936</v>
      </c>
    </row>
    <row r="51" spans="1:23" s="73" customFormat="1" ht="33" customHeight="1">
      <c r="A51" s="73" t="s">
        <v>79</v>
      </c>
      <c r="B51" s="7" t="s">
        <v>60</v>
      </c>
      <c r="C51" s="147"/>
      <c r="D51" s="457" t="s">
        <v>743</v>
      </c>
      <c r="E51" s="465">
        <v>50915</v>
      </c>
      <c r="F51" s="447"/>
      <c r="G51" s="466">
        <v>55277</v>
      </c>
      <c r="H51" s="447"/>
      <c r="I51" s="466">
        <v>63225</v>
      </c>
      <c r="J51" s="447"/>
      <c r="K51" s="466">
        <v>84577</v>
      </c>
      <c r="L51" s="447"/>
      <c r="M51" s="467">
        <v>64008</v>
      </c>
      <c r="N51" s="447"/>
      <c r="O51" s="468">
        <v>58364</v>
      </c>
      <c r="P51" s="450"/>
      <c r="Q51" s="467">
        <v>64083</v>
      </c>
      <c r="R51" s="447"/>
      <c r="S51" s="470">
        <v>64178</v>
      </c>
      <c r="T51" s="450"/>
      <c r="U51" s="494">
        <v>59574</v>
      </c>
      <c r="V51" s="471"/>
      <c r="W51" s="463" t="s">
        <v>765</v>
      </c>
    </row>
    <row r="52" spans="1:23" s="73" customFormat="1" ht="18" customHeight="1">
      <c r="A52" s="73" t="s">
        <v>79</v>
      </c>
      <c r="B52" s="7" t="s">
        <v>61</v>
      </c>
      <c r="C52" s="147"/>
      <c r="D52" s="457" t="s">
        <v>744</v>
      </c>
      <c r="E52" s="465">
        <v>3417.6</v>
      </c>
      <c r="F52" s="447"/>
      <c r="G52" s="466">
        <v>3062.6</v>
      </c>
      <c r="H52" s="447"/>
      <c r="I52" s="466">
        <v>3177.6</v>
      </c>
      <c r="J52" s="447"/>
      <c r="K52" s="466">
        <v>3695.61</v>
      </c>
      <c r="L52" s="447"/>
      <c r="M52" s="467">
        <v>3065.77</v>
      </c>
      <c r="N52" s="447"/>
      <c r="O52" s="468">
        <v>2999.42</v>
      </c>
      <c r="P52" s="450"/>
      <c r="Q52" s="467">
        <v>3276</v>
      </c>
      <c r="R52" s="451"/>
      <c r="S52" s="470">
        <v>3114.97</v>
      </c>
      <c r="T52" s="450"/>
      <c r="U52" s="494">
        <v>2913.02</v>
      </c>
      <c r="V52" s="471"/>
      <c r="W52" s="463" t="s">
        <v>766</v>
      </c>
    </row>
    <row r="53" spans="1:23" s="73" customFormat="1" ht="18" customHeight="1">
      <c r="A53" s="73" t="s">
        <v>79</v>
      </c>
      <c r="B53" s="7" t="s">
        <v>62</v>
      </c>
      <c r="C53" s="147"/>
      <c r="D53" s="457" t="s">
        <v>745</v>
      </c>
      <c r="E53" s="465">
        <v>37</v>
      </c>
      <c r="F53" s="447"/>
      <c r="G53" s="466">
        <v>32</v>
      </c>
      <c r="H53" s="447"/>
      <c r="I53" s="466">
        <v>62</v>
      </c>
      <c r="J53" s="447"/>
      <c r="K53" s="466">
        <v>203</v>
      </c>
      <c r="L53" s="447"/>
      <c r="M53" s="467">
        <v>220.84</v>
      </c>
      <c r="N53" s="447"/>
      <c r="O53" s="468">
        <v>146.21</v>
      </c>
      <c r="P53" s="450"/>
      <c r="Q53" s="467">
        <v>173.14</v>
      </c>
      <c r="R53" s="451"/>
      <c r="S53" s="470">
        <v>138.46</v>
      </c>
      <c r="T53" s="450"/>
      <c r="U53" s="494">
        <v>190.22</v>
      </c>
      <c r="V53" s="471"/>
      <c r="W53" s="463" t="s">
        <v>767</v>
      </c>
    </row>
    <row r="54" spans="1:23" s="73" customFormat="1" ht="18" customHeight="1">
      <c r="A54" s="73" t="s">
        <v>79</v>
      </c>
      <c r="B54" s="7" t="s">
        <v>63</v>
      </c>
      <c r="C54" s="147"/>
      <c r="D54" s="457" t="s">
        <v>746</v>
      </c>
      <c r="E54" s="465">
        <v>783</v>
      </c>
      <c r="F54" s="447"/>
      <c r="G54" s="466">
        <v>288</v>
      </c>
      <c r="H54" s="447"/>
      <c r="I54" s="466">
        <v>542</v>
      </c>
      <c r="J54" s="447"/>
      <c r="K54" s="466">
        <v>681</v>
      </c>
      <c r="L54" s="447"/>
      <c r="M54" s="467">
        <v>702.19</v>
      </c>
      <c r="N54" s="447"/>
      <c r="O54" s="468">
        <v>550.59</v>
      </c>
      <c r="P54" s="450"/>
      <c r="Q54" s="467">
        <v>629.62</v>
      </c>
      <c r="R54" s="451"/>
      <c r="S54" s="470">
        <v>651.42</v>
      </c>
      <c r="T54" s="450"/>
      <c r="U54" s="494">
        <v>645</v>
      </c>
      <c r="V54" s="471"/>
      <c r="W54" s="463" t="s">
        <v>937</v>
      </c>
    </row>
    <row r="55" spans="1:23" s="73" customFormat="1" ht="18" customHeight="1">
      <c r="A55" s="73" t="s">
        <v>79</v>
      </c>
      <c r="B55" s="7" t="s">
        <v>64</v>
      </c>
      <c r="C55" s="147"/>
      <c r="D55" s="457" t="s">
        <v>747</v>
      </c>
      <c r="E55" s="465">
        <v>3026</v>
      </c>
      <c r="F55" s="447"/>
      <c r="G55" s="466">
        <v>3065</v>
      </c>
      <c r="H55" s="447"/>
      <c r="I55" s="466">
        <v>3762</v>
      </c>
      <c r="J55" s="447"/>
      <c r="K55" s="466">
        <v>3791</v>
      </c>
      <c r="L55" s="447"/>
      <c r="M55" s="467">
        <v>3923</v>
      </c>
      <c r="N55" s="447"/>
      <c r="O55" s="468">
        <v>4198</v>
      </c>
      <c r="P55" s="450"/>
      <c r="Q55" s="467">
        <v>4190</v>
      </c>
      <c r="R55" s="451"/>
      <c r="S55" s="470">
        <v>3468</v>
      </c>
      <c r="T55" s="450"/>
      <c r="U55" s="494">
        <v>4079</v>
      </c>
      <c r="V55" s="471"/>
      <c r="W55" s="463" t="s">
        <v>768</v>
      </c>
    </row>
    <row r="56" spans="1:23" s="73" customFormat="1" ht="18" customHeight="1">
      <c r="A56" s="73" t="s">
        <v>79</v>
      </c>
      <c r="B56" s="7" t="s">
        <v>66</v>
      </c>
      <c r="C56" s="147"/>
      <c r="D56" s="457" t="s">
        <v>748</v>
      </c>
      <c r="E56" s="465">
        <v>39893</v>
      </c>
      <c r="F56" s="447"/>
      <c r="G56" s="466">
        <v>36436</v>
      </c>
      <c r="H56" s="447"/>
      <c r="I56" s="466">
        <v>41198</v>
      </c>
      <c r="J56" s="447"/>
      <c r="K56" s="466">
        <v>50232</v>
      </c>
      <c r="L56" s="447"/>
      <c r="M56" s="467">
        <v>42277.91</v>
      </c>
      <c r="N56" s="447"/>
      <c r="O56" s="468">
        <v>40165</v>
      </c>
      <c r="P56" s="450"/>
      <c r="Q56" s="467">
        <v>42426</v>
      </c>
      <c r="R56" s="451"/>
      <c r="S56" s="470">
        <v>44120</v>
      </c>
      <c r="T56" s="450"/>
      <c r="U56" s="494">
        <v>43352</v>
      </c>
      <c r="V56" s="471"/>
      <c r="W56" s="463" t="s">
        <v>769</v>
      </c>
    </row>
    <row r="57" spans="1:23" s="73" customFormat="1" ht="18" customHeight="1">
      <c r="A57" s="73" t="s">
        <v>79</v>
      </c>
      <c r="B57" s="7" t="s">
        <v>68</v>
      </c>
      <c r="C57" s="147"/>
      <c r="D57" s="457" t="s">
        <v>749</v>
      </c>
      <c r="E57" s="465">
        <v>7967.1</v>
      </c>
      <c r="F57" s="447"/>
      <c r="G57" s="466">
        <v>6342.1</v>
      </c>
      <c r="H57" s="447"/>
      <c r="I57" s="466">
        <v>5627.8</v>
      </c>
      <c r="J57" s="447"/>
      <c r="K57" s="466">
        <v>7039.23</v>
      </c>
      <c r="L57" s="447"/>
      <c r="M57" s="467">
        <v>5606.73</v>
      </c>
      <c r="N57" s="447"/>
      <c r="O57" s="468">
        <v>4180.4</v>
      </c>
      <c r="P57" s="450"/>
      <c r="Q57" s="467">
        <v>4941.3</v>
      </c>
      <c r="R57" s="451"/>
      <c r="S57" s="470">
        <v>4309.25</v>
      </c>
      <c r="T57" s="450"/>
      <c r="U57" s="494">
        <v>4480.93</v>
      </c>
      <c r="V57" s="471"/>
      <c r="W57" s="463" t="s">
        <v>770</v>
      </c>
    </row>
    <row r="58" spans="1:23" s="73" customFormat="1" ht="18" customHeight="1">
      <c r="A58" s="73" t="s">
        <v>79</v>
      </c>
      <c r="B58" s="7" t="s">
        <v>67</v>
      </c>
      <c r="C58" s="147"/>
      <c r="D58" s="457" t="s">
        <v>751</v>
      </c>
      <c r="E58" s="465">
        <v>152147.2</v>
      </c>
      <c r="F58" s="447"/>
      <c r="G58" s="466">
        <v>142624.6</v>
      </c>
      <c r="H58" s="447"/>
      <c r="I58" s="466">
        <v>165262.6</v>
      </c>
      <c r="J58" s="447"/>
      <c r="K58" s="466">
        <v>250839.2</v>
      </c>
      <c r="L58" s="447"/>
      <c r="M58" s="467">
        <v>186698.864</v>
      </c>
      <c r="N58" s="447"/>
      <c r="O58" s="468">
        <v>174801.752</v>
      </c>
      <c r="P58" s="450"/>
      <c r="Q58" s="467">
        <v>148139.512</v>
      </c>
      <c r="R58" s="451"/>
      <c r="S58" s="470">
        <v>169698.822</v>
      </c>
      <c r="T58" s="450"/>
      <c r="U58" s="494">
        <v>175069.302</v>
      </c>
      <c r="V58" s="471"/>
      <c r="W58" s="463" t="s">
        <v>771</v>
      </c>
    </row>
    <row r="59" spans="1:23" s="73" customFormat="1" ht="18" customHeight="1">
      <c r="A59" s="73" t="s">
        <v>79</v>
      </c>
      <c r="B59" s="7" t="s">
        <v>65</v>
      </c>
      <c r="C59" s="147"/>
      <c r="D59" s="457" t="s">
        <v>750</v>
      </c>
      <c r="E59" s="505">
        <v>3654</v>
      </c>
      <c r="F59" s="447"/>
      <c r="G59" s="506">
        <v>3026</v>
      </c>
      <c r="H59" s="447"/>
      <c r="I59" s="505">
        <v>3156</v>
      </c>
      <c r="J59" s="447"/>
      <c r="K59" s="506">
        <v>3865.79</v>
      </c>
      <c r="L59" s="447"/>
      <c r="M59" s="467">
        <v>3449.0499999999997</v>
      </c>
      <c r="N59" s="447"/>
      <c r="O59" s="468">
        <v>3557.6900000000005</v>
      </c>
      <c r="P59" s="450"/>
      <c r="Q59" s="467">
        <v>3584.67</v>
      </c>
      <c r="R59" s="451"/>
      <c r="S59" s="470">
        <v>3944.25</v>
      </c>
      <c r="T59" s="450"/>
      <c r="U59" s="494">
        <v>3509.5</v>
      </c>
      <c r="V59" s="471"/>
      <c r="W59" s="463" t="s">
        <v>938</v>
      </c>
    </row>
    <row r="60" spans="1:23" s="73" customFormat="1" ht="33" customHeight="1">
      <c r="A60" s="73" t="s">
        <v>79</v>
      </c>
      <c r="B60" s="7" t="s">
        <v>69</v>
      </c>
      <c r="C60" s="147"/>
      <c r="D60" s="457" t="s">
        <v>752</v>
      </c>
      <c r="E60" s="465">
        <v>10869.43</v>
      </c>
      <c r="F60" s="447"/>
      <c r="G60" s="466">
        <v>8409.32</v>
      </c>
      <c r="H60" s="447"/>
      <c r="I60" s="466">
        <v>7166.32</v>
      </c>
      <c r="J60" s="447"/>
      <c r="K60" s="466">
        <v>0</v>
      </c>
      <c r="L60" s="492" t="s">
        <v>685</v>
      </c>
      <c r="M60" s="467">
        <v>0</v>
      </c>
      <c r="N60" s="492" t="s">
        <v>685</v>
      </c>
      <c r="O60" s="467">
        <v>0</v>
      </c>
      <c r="P60" s="493" t="s">
        <v>685</v>
      </c>
      <c r="Q60" s="467">
        <v>0</v>
      </c>
      <c r="R60" s="473" t="s">
        <v>685</v>
      </c>
      <c r="S60" s="470">
        <v>0</v>
      </c>
      <c r="T60" s="493" t="s">
        <v>685</v>
      </c>
      <c r="U60" s="494">
        <v>0</v>
      </c>
      <c r="V60" s="471"/>
      <c r="W60" s="463" t="s">
        <v>939</v>
      </c>
    </row>
    <row r="61" spans="1:23" s="74" customFormat="1" ht="25.5" customHeight="1">
      <c r="A61" s="70" t="s">
        <v>79</v>
      </c>
      <c r="B61" s="6" t="s">
        <v>70</v>
      </c>
      <c r="C61" s="149"/>
      <c r="D61" s="489" t="s">
        <v>753</v>
      </c>
      <c r="E61" s="446">
        <v>143842.806</v>
      </c>
      <c r="F61" s="447"/>
      <c r="G61" s="448">
        <v>134246.016</v>
      </c>
      <c r="H61" s="447"/>
      <c r="I61" s="448">
        <v>131940.304</v>
      </c>
      <c r="J61" s="447"/>
      <c r="K61" s="448">
        <v>137054.43</v>
      </c>
      <c r="L61" s="447"/>
      <c r="M61" s="448">
        <v>142238.03199999998</v>
      </c>
      <c r="N61" s="447"/>
      <c r="O61" s="504">
        <v>141280.004</v>
      </c>
      <c r="P61" s="450"/>
      <c r="Q61" s="448">
        <v>136576.142</v>
      </c>
      <c r="R61" s="451"/>
      <c r="S61" s="490">
        <v>134816.078</v>
      </c>
      <c r="T61" s="453"/>
      <c r="U61" s="454">
        <v>133215.258</v>
      </c>
      <c r="V61" s="455"/>
      <c r="W61" s="463" t="s">
        <v>940</v>
      </c>
    </row>
    <row r="62" spans="1:23" s="72" customFormat="1" ht="18" customHeight="1">
      <c r="A62" s="72" t="s">
        <v>79</v>
      </c>
      <c r="B62" s="8" t="s">
        <v>71</v>
      </c>
      <c r="C62" s="146"/>
      <c r="D62" s="457" t="s">
        <v>754</v>
      </c>
      <c r="E62" s="458">
        <v>138556.13</v>
      </c>
      <c r="F62" s="447"/>
      <c r="G62" s="459">
        <v>128712.52</v>
      </c>
      <c r="H62" s="447"/>
      <c r="I62" s="459">
        <v>126690.46</v>
      </c>
      <c r="J62" s="447"/>
      <c r="K62" s="459">
        <v>131740</v>
      </c>
      <c r="L62" s="447"/>
      <c r="M62" s="459">
        <v>136856.74</v>
      </c>
      <c r="N62" s="447"/>
      <c r="O62" s="477">
        <v>135743.24</v>
      </c>
      <c r="P62" s="450"/>
      <c r="Q62" s="459">
        <v>131216</v>
      </c>
      <c r="R62" s="451"/>
      <c r="S62" s="461">
        <v>129490</v>
      </c>
      <c r="T62" s="453"/>
      <c r="U62" s="507">
        <v>127914</v>
      </c>
      <c r="V62" s="462"/>
      <c r="W62" s="463" t="s">
        <v>941</v>
      </c>
    </row>
    <row r="63" spans="1:23" s="73" customFormat="1" ht="18" customHeight="1">
      <c r="A63" s="73" t="s">
        <v>79</v>
      </c>
      <c r="B63" s="7" t="s">
        <v>72</v>
      </c>
      <c r="C63" s="147"/>
      <c r="D63" s="508" t="s">
        <v>755</v>
      </c>
      <c r="E63" s="465">
        <v>59501</v>
      </c>
      <c r="F63" s="447"/>
      <c r="G63" s="466">
        <v>57061</v>
      </c>
      <c r="H63" s="447"/>
      <c r="I63" s="466">
        <v>56516</v>
      </c>
      <c r="J63" s="447"/>
      <c r="K63" s="466">
        <v>62889</v>
      </c>
      <c r="L63" s="447"/>
      <c r="M63" s="467">
        <v>64297</v>
      </c>
      <c r="N63" s="447"/>
      <c r="O63" s="468">
        <v>66139</v>
      </c>
      <c r="P63" s="450"/>
      <c r="Q63" s="467">
        <v>64002</v>
      </c>
      <c r="R63" s="451"/>
      <c r="S63" s="470">
        <v>63135</v>
      </c>
      <c r="T63" s="453"/>
      <c r="U63" s="494">
        <v>60273</v>
      </c>
      <c r="V63" s="471"/>
      <c r="W63" s="472" t="s">
        <v>772</v>
      </c>
    </row>
    <row r="64" spans="1:23" s="73" customFormat="1" ht="18" customHeight="1">
      <c r="A64" s="73" t="s">
        <v>79</v>
      </c>
      <c r="B64" s="7" t="s">
        <v>73</v>
      </c>
      <c r="C64" s="147"/>
      <c r="D64" s="508" t="s">
        <v>756</v>
      </c>
      <c r="E64" s="465">
        <v>77989</v>
      </c>
      <c r="F64" s="447"/>
      <c r="G64" s="466">
        <v>70500</v>
      </c>
      <c r="H64" s="447"/>
      <c r="I64" s="466">
        <v>69189</v>
      </c>
      <c r="J64" s="447"/>
      <c r="K64" s="466">
        <v>67637</v>
      </c>
      <c r="L64" s="447"/>
      <c r="M64" s="467">
        <v>71339</v>
      </c>
      <c r="N64" s="447"/>
      <c r="O64" s="468">
        <v>68399</v>
      </c>
      <c r="P64" s="450"/>
      <c r="Q64" s="467">
        <v>65969</v>
      </c>
      <c r="R64" s="451"/>
      <c r="S64" s="470">
        <v>65070</v>
      </c>
      <c r="T64" s="451"/>
      <c r="U64" s="470">
        <v>66484</v>
      </c>
      <c r="V64" s="471"/>
      <c r="W64" s="474" t="s">
        <v>773</v>
      </c>
    </row>
    <row r="65" spans="1:23" s="73" customFormat="1" ht="18" customHeight="1">
      <c r="A65" s="73" t="s">
        <v>79</v>
      </c>
      <c r="B65" s="7" t="s">
        <v>74</v>
      </c>
      <c r="C65" s="147"/>
      <c r="D65" s="483" t="s">
        <v>757</v>
      </c>
      <c r="E65" s="501">
        <v>0</v>
      </c>
      <c r="F65" s="447"/>
      <c r="G65" s="467">
        <v>0</v>
      </c>
      <c r="H65" s="447"/>
      <c r="I65" s="467">
        <v>0</v>
      </c>
      <c r="J65" s="447"/>
      <c r="K65" s="467">
        <v>0</v>
      </c>
      <c r="L65" s="447"/>
      <c r="M65" s="467">
        <v>0</v>
      </c>
      <c r="N65" s="447"/>
      <c r="O65" s="468">
        <v>0</v>
      </c>
      <c r="P65" s="450"/>
      <c r="Q65" s="467">
        <v>0</v>
      </c>
      <c r="R65" s="451"/>
      <c r="S65" s="470">
        <v>0</v>
      </c>
      <c r="T65" s="451"/>
      <c r="U65" s="470">
        <v>0</v>
      </c>
      <c r="V65" s="471"/>
      <c r="W65" s="472" t="s">
        <v>774</v>
      </c>
    </row>
    <row r="66" spans="1:23" s="73" customFormat="1" ht="18" customHeight="1">
      <c r="A66" s="73" t="s">
        <v>79</v>
      </c>
      <c r="B66" s="7" t="s">
        <v>75</v>
      </c>
      <c r="C66" s="147"/>
      <c r="D66" s="483" t="s">
        <v>758</v>
      </c>
      <c r="E66" s="465">
        <v>1066.13</v>
      </c>
      <c r="F66" s="447"/>
      <c r="G66" s="466">
        <v>1151.52</v>
      </c>
      <c r="H66" s="447"/>
      <c r="I66" s="466">
        <v>985.46</v>
      </c>
      <c r="J66" s="447"/>
      <c r="K66" s="466">
        <v>1214</v>
      </c>
      <c r="L66" s="447"/>
      <c r="M66" s="467">
        <v>1220.74</v>
      </c>
      <c r="N66" s="447"/>
      <c r="O66" s="468">
        <v>1205.24</v>
      </c>
      <c r="P66" s="450"/>
      <c r="Q66" s="467">
        <v>1245</v>
      </c>
      <c r="R66" s="451"/>
      <c r="S66" s="470">
        <v>1285</v>
      </c>
      <c r="T66" s="451"/>
      <c r="U66" s="470">
        <v>1157</v>
      </c>
      <c r="V66" s="471"/>
      <c r="W66" s="472" t="s">
        <v>775</v>
      </c>
    </row>
    <row r="67" spans="1:23" s="72" customFormat="1" ht="18" customHeight="1">
      <c r="A67" s="72" t="s">
        <v>79</v>
      </c>
      <c r="B67" s="8" t="s">
        <v>76</v>
      </c>
      <c r="C67" s="146"/>
      <c r="D67" s="457" t="s">
        <v>759</v>
      </c>
      <c r="E67" s="458">
        <v>5286.676</v>
      </c>
      <c r="F67" s="447"/>
      <c r="G67" s="459">
        <v>5533.496</v>
      </c>
      <c r="H67" s="447"/>
      <c r="I67" s="459">
        <v>5249.844000000001</v>
      </c>
      <c r="J67" s="447"/>
      <c r="K67" s="459">
        <v>5314.43</v>
      </c>
      <c r="L67" s="447"/>
      <c r="M67" s="459">
        <v>5381.292</v>
      </c>
      <c r="N67" s="447"/>
      <c r="O67" s="477">
        <v>5536.764000000001</v>
      </c>
      <c r="P67" s="450"/>
      <c r="Q67" s="459">
        <v>5360.142</v>
      </c>
      <c r="R67" s="451"/>
      <c r="S67" s="461">
        <v>5326.078</v>
      </c>
      <c r="T67" s="451"/>
      <c r="U67" s="461">
        <v>5301.258</v>
      </c>
      <c r="V67" s="462"/>
      <c r="W67" s="463" t="s">
        <v>942</v>
      </c>
    </row>
    <row r="68" spans="1:23" s="73" customFormat="1" ht="18" customHeight="1">
      <c r="A68" s="73" t="s">
        <v>79</v>
      </c>
      <c r="B68" s="7" t="s">
        <v>77</v>
      </c>
      <c r="C68" s="147"/>
      <c r="D68" s="483" t="s">
        <v>760</v>
      </c>
      <c r="E68" s="465">
        <v>740.14</v>
      </c>
      <c r="F68" s="447"/>
      <c r="G68" s="466">
        <v>661.96</v>
      </c>
      <c r="H68" s="447"/>
      <c r="I68" s="466">
        <v>667.46</v>
      </c>
      <c r="J68" s="447"/>
      <c r="K68" s="466">
        <v>601.99</v>
      </c>
      <c r="L68" s="447"/>
      <c r="M68" s="467">
        <v>663.18</v>
      </c>
      <c r="N68" s="447"/>
      <c r="O68" s="468">
        <v>926.38</v>
      </c>
      <c r="P68" s="450"/>
      <c r="Q68" s="467">
        <v>918.75</v>
      </c>
      <c r="R68" s="451"/>
      <c r="S68" s="470">
        <v>898.87</v>
      </c>
      <c r="T68" s="451"/>
      <c r="U68" s="470">
        <v>957.05</v>
      </c>
      <c r="V68" s="471"/>
      <c r="W68" s="509" t="s">
        <v>776</v>
      </c>
    </row>
    <row r="69" spans="1:23" s="73" customFormat="1" ht="18" customHeight="1">
      <c r="A69" s="73" t="s">
        <v>79</v>
      </c>
      <c r="B69" s="7" t="s">
        <v>78</v>
      </c>
      <c r="C69" s="147"/>
      <c r="D69" s="510" t="s">
        <v>761</v>
      </c>
      <c r="E69" s="511">
        <v>4546.536</v>
      </c>
      <c r="F69" s="512" t="s">
        <v>684</v>
      </c>
      <c r="G69" s="513">
        <v>4871.536</v>
      </c>
      <c r="H69" s="512" t="s">
        <v>684</v>
      </c>
      <c r="I69" s="513">
        <v>4582.384000000001</v>
      </c>
      <c r="J69" s="514"/>
      <c r="K69" s="513">
        <v>4712.4400000000005</v>
      </c>
      <c r="L69" s="514"/>
      <c r="M69" s="515">
        <v>4718.112</v>
      </c>
      <c r="N69" s="514"/>
      <c r="O69" s="516">
        <v>4610.384000000001</v>
      </c>
      <c r="P69" s="517"/>
      <c r="Q69" s="515">
        <v>4441.392</v>
      </c>
      <c r="R69" s="451"/>
      <c r="S69" s="470">
        <v>4427.208</v>
      </c>
      <c r="T69" s="451"/>
      <c r="U69" s="470">
        <v>4344.208</v>
      </c>
      <c r="V69" s="471"/>
      <c r="W69" s="509" t="s">
        <v>777</v>
      </c>
    </row>
    <row r="70" spans="2:23" s="73" customFormat="1" ht="36" customHeight="1">
      <c r="B70" s="7"/>
      <c r="C70" s="147"/>
      <c r="D70" s="518" t="s">
        <v>672</v>
      </c>
      <c r="E70" s="519">
        <v>597660.9598040724</v>
      </c>
      <c r="F70" s="520"/>
      <c r="G70" s="519">
        <v>583512.03450367</v>
      </c>
      <c r="H70" s="520"/>
      <c r="I70" s="519">
        <v>604151.6927645</v>
      </c>
      <c r="J70" s="520"/>
      <c r="K70" s="519">
        <v>745869.9609133985</v>
      </c>
      <c r="L70" s="520"/>
      <c r="M70" s="519">
        <v>658159.2855797147</v>
      </c>
      <c r="N70" s="521"/>
      <c r="O70" s="522">
        <f>SUM(O61,O50,O33,O7)</f>
        <v>635944.6299</v>
      </c>
      <c r="P70" s="521"/>
      <c r="Q70" s="522">
        <f>SUM(Q61,Q50,Q33,Q7)</f>
        <v>629888.5336711225</v>
      </c>
      <c r="R70" s="523"/>
      <c r="S70" s="522">
        <v>627195.9811</v>
      </c>
      <c r="T70" s="524"/>
      <c r="U70" s="377">
        <f>SUM(U7,U33,U50,U61)</f>
        <v>645432.478688</v>
      </c>
      <c r="V70" s="436"/>
      <c r="W70" s="525" t="s">
        <v>943</v>
      </c>
    </row>
    <row r="71" spans="4:23" ht="23.25" customHeight="1">
      <c r="D71" s="158"/>
      <c r="E71" s="159"/>
      <c r="F71" s="160"/>
      <c r="G71" s="159"/>
      <c r="H71" s="160"/>
      <c r="I71" s="159"/>
      <c r="P71" s="151"/>
      <c r="Q71" s="152"/>
      <c r="R71" s="78"/>
      <c r="S71" s="78"/>
      <c r="T71" s="78"/>
      <c r="U71" s="78"/>
      <c r="V71" s="78"/>
      <c r="W71" s="78"/>
    </row>
    <row r="72" spans="4:23" ht="80.25" customHeight="1">
      <c r="D72" s="372" t="s">
        <v>892</v>
      </c>
      <c r="E72" s="372"/>
      <c r="F72" s="372"/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72"/>
      <c r="V72" s="372"/>
      <c r="W72" s="372"/>
    </row>
    <row r="73" spans="4:23" ht="6.75" customHeight="1">
      <c r="D73" s="177"/>
      <c r="E73" s="178"/>
      <c r="F73" s="167"/>
      <c r="G73" s="176"/>
      <c r="H73" s="167"/>
      <c r="I73" s="176"/>
      <c r="J73" s="179"/>
      <c r="K73" s="180"/>
      <c r="L73" s="179"/>
      <c r="M73" s="180"/>
      <c r="N73" s="179"/>
      <c r="O73" s="180"/>
      <c r="P73" s="179"/>
      <c r="Q73" s="175"/>
      <c r="R73" s="180"/>
      <c r="S73" s="180"/>
      <c r="T73" s="180"/>
      <c r="U73" s="180"/>
      <c r="V73" s="180"/>
      <c r="W73" s="180"/>
    </row>
    <row r="74" spans="2:24" s="153" customFormat="1" ht="25.5" customHeight="1">
      <c r="B74" s="170"/>
      <c r="C74" s="182"/>
      <c r="D74" s="371" t="s">
        <v>687</v>
      </c>
      <c r="E74" s="371"/>
      <c r="F74" s="371"/>
      <c r="G74" s="371"/>
      <c r="H74" s="371"/>
      <c r="I74" s="371"/>
      <c r="J74" s="371"/>
      <c r="K74" s="371"/>
      <c r="L74" s="371"/>
      <c r="M74" s="371"/>
      <c r="N74" s="371"/>
      <c r="O74" s="371"/>
      <c r="P74" s="371"/>
      <c r="Q74" s="371"/>
      <c r="R74" s="371"/>
      <c r="S74" s="371"/>
      <c r="T74" s="371"/>
      <c r="U74" s="371"/>
      <c r="V74" s="371"/>
      <c r="W74" s="371"/>
      <c r="X74" s="2"/>
    </row>
    <row r="75" spans="4:23" ht="13.5">
      <c r="D75" s="177"/>
      <c r="E75" s="178"/>
      <c r="F75" s="167"/>
      <c r="G75" s="176"/>
      <c r="H75" s="167"/>
      <c r="I75" s="176"/>
      <c r="J75" s="179"/>
      <c r="K75" s="180"/>
      <c r="L75" s="179"/>
      <c r="M75" s="180"/>
      <c r="N75" s="179"/>
      <c r="O75" s="180"/>
      <c r="P75" s="179"/>
      <c r="Q75" s="175"/>
      <c r="R75" s="180"/>
      <c r="S75" s="180"/>
      <c r="T75" s="180"/>
      <c r="U75" s="180"/>
      <c r="V75" s="180"/>
      <c r="W75" s="180"/>
    </row>
    <row r="76" spans="4:23" ht="25.5" customHeight="1">
      <c r="D76" s="181"/>
      <c r="E76" s="178"/>
      <c r="F76" s="167"/>
      <c r="G76" s="176"/>
      <c r="H76" s="167"/>
      <c r="I76" s="176"/>
      <c r="J76" s="179"/>
      <c r="K76" s="180"/>
      <c r="L76" s="179"/>
      <c r="M76" s="180"/>
      <c r="N76" s="179"/>
      <c r="O76" s="180"/>
      <c r="P76" s="179"/>
      <c r="Q76" s="175"/>
      <c r="R76" s="180"/>
      <c r="S76" s="180"/>
      <c r="T76" s="180"/>
      <c r="U76" s="180"/>
      <c r="V76" s="180"/>
      <c r="W76" s="180"/>
    </row>
    <row r="77" spans="4:23" ht="13.5">
      <c r="D77" s="177"/>
      <c r="E77" s="178"/>
      <c r="F77" s="167"/>
      <c r="G77" s="176"/>
      <c r="H77" s="167"/>
      <c r="I77" s="176"/>
      <c r="J77" s="179"/>
      <c r="K77" s="180"/>
      <c r="L77" s="179"/>
      <c r="M77" s="180"/>
      <c r="N77" s="179"/>
      <c r="O77" s="180"/>
      <c r="P77" s="179"/>
      <c r="Q77" s="175"/>
      <c r="R77" s="180"/>
      <c r="S77" s="180"/>
      <c r="T77" s="180"/>
      <c r="U77" s="180"/>
      <c r="V77" s="180"/>
      <c r="W77" s="180"/>
    </row>
    <row r="78" spans="4:23" ht="13.5">
      <c r="D78" s="177"/>
      <c r="E78" s="178"/>
      <c r="F78" s="167"/>
      <c r="G78" s="176"/>
      <c r="H78" s="167"/>
      <c r="I78" s="176"/>
      <c r="J78" s="179"/>
      <c r="K78" s="180"/>
      <c r="L78" s="179"/>
      <c r="M78" s="180"/>
      <c r="N78" s="179"/>
      <c r="O78" s="180"/>
      <c r="P78" s="179"/>
      <c r="Q78" s="175"/>
      <c r="R78" s="180"/>
      <c r="S78" s="180"/>
      <c r="T78" s="180"/>
      <c r="U78" s="180"/>
      <c r="V78" s="180"/>
      <c r="W78" s="180"/>
    </row>
    <row r="79" spans="4:23" ht="13.5">
      <c r="D79" s="177"/>
      <c r="E79" s="178"/>
      <c r="F79" s="167"/>
      <c r="G79" s="176"/>
      <c r="H79" s="167"/>
      <c r="I79" s="176"/>
      <c r="J79" s="179"/>
      <c r="K79" s="180"/>
      <c r="L79" s="179"/>
      <c r="M79" s="180"/>
      <c r="N79" s="179"/>
      <c r="O79" s="180"/>
      <c r="P79" s="179"/>
      <c r="Q79" s="175"/>
      <c r="R79" s="175"/>
      <c r="S79" s="175"/>
      <c r="T79" s="175"/>
      <c r="U79" s="175"/>
      <c r="V79" s="175"/>
      <c r="W79" s="175"/>
    </row>
    <row r="80" spans="4:9" ht="12.75">
      <c r="D80" s="169"/>
      <c r="E80" s="166"/>
      <c r="F80" s="165"/>
      <c r="G80" s="166"/>
      <c r="H80" s="167"/>
      <c r="I80" s="168"/>
    </row>
    <row r="85" ht="12.75">
      <c r="D85" s="174"/>
    </row>
    <row r="86" ht="12.75">
      <c r="D86" s="174"/>
    </row>
    <row r="87" ht="12.75">
      <c r="D87" s="174"/>
    </row>
    <row r="88" ht="12.75">
      <c r="D88" s="174"/>
    </row>
    <row r="89" ht="12.75">
      <c r="D89" s="174"/>
    </row>
    <row r="90" ht="12.75">
      <c r="D90" s="174"/>
    </row>
    <row r="91" ht="12.75">
      <c r="D91" s="174"/>
    </row>
  </sheetData>
  <sheetProtection sheet="1" objects="1" scenarios="1"/>
  <autoFilter ref="R1:R91"/>
  <mergeCells count="1">
    <mergeCell ref="U4:V4"/>
  </mergeCells>
  <dataValidations count="2" xWindow="2382" yWindow="850">
    <dataValidation type="custom" allowBlank="1" showInputMessage="1" showErrorMessage="1" errorTitle="Wrong data input" error="Data entry is limited to positive values or zero._x000d__x000a_: symbol can be used for not available data." sqref="E7:E70 G7:G70 Q7:Q70 I7:I70 O7:O70 M7:M70 K7:K70 S7:S70 U29:V69 U7:V27">
      <formula1>OR(AND(ISNUMBER(E7),E7&gt;=0),E7=":")</formula1>
    </dataValidation>
    <dataValidation type="custom" allowBlank="1" showInputMessage="1" showErrorMessage="1" errorTitle="Wrong data input" error="Data entry is limited to numbers._x000d__x000a_: symbol can be used for not available data." sqref="U28:V28">
      <formula1>OR(ISNUMBER(U28),U28=":")</formula1>
    </dataValidation>
  </dataValidations>
  <printOptions/>
  <pageMargins left="0.1968503937007874" right="0.3937007874015748" top="0.15748031496062992" bottom="0.4724409448818898" header="0.15748031496062992" footer="0.15748031496062992"/>
  <pageSetup fitToHeight="3" horizontalDpi="600" verticalDpi="600" orientation="landscape" pageOrder="overThenDown" paperSize="9" scale="59" r:id="rId1"/>
  <headerFooter alignWithMargins="0">
    <oddHeader>&amp;R&amp;A - Page &amp;P/&amp;N</oddHeader>
    <oddFooter>&amp;LPrint Date: &amp;D&amp;R&amp;F</oddFooter>
  </headerFooter>
  <rowBreaks count="1" manualBreakCount="1">
    <brk id="47" max="16383" man="1"/>
  </rowBreaks>
  <ignoredErrors>
    <ignoredError sqref="U19 Q70 O70" unlockedFormula="1"/>
    <ignoredError sqref="U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2:Z79"/>
  <sheetViews>
    <sheetView showGridLines="0" showOutlineSymbols="0" zoomScale="48" zoomScaleNormal="48" zoomScaleSheetLayoutView="100" workbookViewId="0" topLeftCell="C1">
      <pane xSplit="1" ySplit="4" topLeftCell="D5" activePane="bottomRight" state="frozen"/>
      <selection pane="topLeft" activeCell="C1" sqref="C1"/>
      <selection pane="topRight" activeCell="D1" sqref="D1"/>
      <selection pane="bottomLeft" activeCell="C5" sqref="C5"/>
      <selection pane="bottomRight" activeCell="T79" sqref="T79"/>
    </sheetView>
  </sheetViews>
  <sheetFormatPr defaultColWidth="9.140625" defaultRowHeight="12.75" outlineLevelCol="1"/>
  <cols>
    <col min="1" max="1" width="12.00390625" style="2" hidden="1" customWidth="1"/>
    <col min="2" max="2" width="18.7109375" style="1" hidden="1" customWidth="1" outlineLevel="1"/>
    <col min="3" max="3" width="4.7109375" style="150" customWidth="1" outlineLevel="1"/>
    <col min="4" max="4" width="67.57421875" style="153" customWidth="1"/>
    <col min="5" max="5" width="12.57421875" style="2" customWidth="1"/>
    <col min="6" max="6" width="3.7109375" style="133" customWidth="1"/>
    <col min="7" max="7" width="11.8515625" style="2" customWidth="1"/>
    <col min="8" max="8" width="3.00390625" style="133" customWidth="1"/>
    <col min="9" max="9" width="11.8515625" style="2" customWidth="1"/>
    <col min="10" max="10" width="2.8515625" style="133" customWidth="1"/>
    <col min="11" max="11" width="12.00390625" style="2" customWidth="1"/>
    <col min="12" max="12" width="3.28125" style="133" customWidth="1"/>
    <col min="13" max="13" width="12.140625" style="2" customWidth="1"/>
    <col min="14" max="14" width="3.8515625" style="133" customWidth="1"/>
    <col min="15" max="15" width="11.7109375" style="2" customWidth="1"/>
    <col min="16" max="16" width="4.140625" style="133" customWidth="1"/>
    <col min="17" max="17" width="11.57421875" style="2" customWidth="1"/>
    <col min="18" max="18" width="4.00390625" style="133" customWidth="1"/>
    <col min="19" max="19" width="11.57421875" style="133" customWidth="1"/>
    <col min="20" max="20" width="3.28125" style="133" customWidth="1"/>
    <col min="21" max="21" width="11.28125" style="161" customWidth="1"/>
    <col min="22" max="22" width="3.140625" style="161" customWidth="1"/>
    <col min="23" max="23" width="60.7109375" style="2" customWidth="1"/>
    <col min="24" max="16384" width="9.140625" style="2" customWidth="1"/>
  </cols>
  <sheetData>
    <row r="2" spans="4:22" ht="20.25" customHeight="1">
      <c r="D2" s="563" t="s">
        <v>695</v>
      </c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375"/>
    </row>
    <row r="3" spans="4:22" ht="27" customHeight="1">
      <c r="D3" s="239" t="s">
        <v>693</v>
      </c>
      <c r="E3" s="198"/>
      <c r="F3" s="199"/>
      <c r="G3" s="198"/>
      <c r="H3" s="201"/>
      <c r="I3" s="198"/>
      <c r="J3" s="199"/>
      <c r="K3" s="198"/>
      <c r="L3" s="199"/>
      <c r="M3" s="198"/>
      <c r="N3" s="199"/>
      <c r="O3" s="198"/>
      <c r="P3" s="199"/>
      <c r="Q3" s="198"/>
      <c r="R3" s="199"/>
      <c r="S3" s="199"/>
      <c r="T3" s="199"/>
      <c r="U3" s="200"/>
      <c r="V3" s="395"/>
    </row>
    <row r="4" spans="2:23" ht="30" customHeight="1">
      <c r="B4" s="4" t="s">
        <v>55</v>
      </c>
      <c r="C4" s="144"/>
      <c r="D4" s="194" t="s">
        <v>673</v>
      </c>
      <c r="E4" s="561">
        <v>2008</v>
      </c>
      <c r="F4" s="562"/>
      <c r="G4" s="561">
        <v>2009</v>
      </c>
      <c r="H4" s="562"/>
      <c r="I4" s="561">
        <v>2010</v>
      </c>
      <c r="J4" s="562"/>
      <c r="K4" s="561">
        <v>2011</v>
      </c>
      <c r="L4" s="562"/>
      <c r="M4" s="561">
        <v>2012</v>
      </c>
      <c r="N4" s="562"/>
      <c r="O4" s="561">
        <v>2013</v>
      </c>
      <c r="P4" s="562"/>
      <c r="Q4" s="561">
        <v>2014</v>
      </c>
      <c r="R4" s="562"/>
      <c r="S4" s="561">
        <v>2015</v>
      </c>
      <c r="T4" s="565"/>
      <c r="U4" s="555">
        <v>2016</v>
      </c>
      <c r="V4" s="566"/>
      <c r="W4" s="195" t="s">
        <v>674</v>
      </c>
    </row>
    <row r="5" spans="2:23" ht="18" customHeight="1">
      <c r="B5" s="4"/>
      <c r="C5" s="144"/>
      <c r="D5" s="192"/>
      <c r="E5" s="557" t="s">
        <v>675</v>
      </c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8"/>
      <c r="T5" s="558"/>
      <c r="U5" s="397"/>
      <c r="V5" s="376"/>
      <c r="W5" s="202"/>
    </row>
    <row r="6" spans="2:23" s="196" customFormat="1" ht="20.25" customHeight="1">
      <c r="B6" s="4"/>
      <c r="C6" s="144"/>
      <c r="D6" s="197"/>
      <c r="E6" s="559" t="s">
        <v>676</v>
      </c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60"/>
      <c r="T6" s="560"/>
      <c r="U6" s="396"/>
      <c r="V6" s="396"/>
      <c r="W6" s="203"/>
    </row>
    <row r="7" spans="1:24" s="71" customFormat="1" ht="25.5" customHeight="1">
      <c r="A7" s="71" t="s">
        <v>95</v>
      </c>
      <c r="B7" s="5" t="s">
        <v>6</v>
      </c>
      <c r="C7" s="145"/>
      <c r="D7" s="197" t="s">
        <v>778</v>
      </c>
      <c r="E7" s="188">
        <v>24606.200963999996</v>
      </c>
      <c r="F7" s="131"/>
      <c r="G7" s="114">
        <v>22426.348761</v>
      </c>
      <c r="H7" s="132"/>
      <c r="I7" s="114">
        <v>25957.290508</v>
      </c>
      <c r="J7" s="132"/>
      <c r="K7" s="114">
        <v>28531.677467</v>
      </c>
      <c r="L7" s="132"/>
      <c r="M7" s="155">
        <v>28670.32463899999</v>
      </c>
      <c r="N7" s="132"/>
      <c r="O7" s="155">
        <v>28305.932614999998</v>
      </c>
      <c r="P7" s="132"/>
      <c r="Q7" s="155">
        <v>31144.055621999985</v>
      </c>
      <c r="R7" s="132"/>
      <c r="S7" s="155">
        <v>31338.75559</v>
      </c>
      <c r="T7" s="134"/>
      <c r="U7" s="403">
        <v>31926.711429</v>
      </c>
      <c r="V7" s="132"/>
      <c r="W7" s="203" t="s">
        <v>823</v>
      </c>
      <c r="X7" s="117"/>
    </row>
    <row r="8" spans="1:24" s="72" customFormat="1" ht="18" customHeight="1">
      <c r="A8" s="72" t="s">
        <v>95</v>
      </c>
      <c r="B8" s="8" t="s">
        <v>7</v>
      </c>
      <c r="C8" s="146"/>
      <c r="D8" s="300" t="s">
        <v>779</v>
      </c>
      <c r="E8" s="185">
        <v>6288.5255170000055</v>
      </c>
      <c r="F8" s="131"/>
      <c r="G8" s="112">
        <v>5013.189631000001</v>
      </c>
      <c r="H8" s="132"/>
      <c r="I8" s="112">
        <v>5291.769973000001</v>
      </c>
      <c r="J8" s="132"/>
      <c r="K8" s="112">
        <v>6267.871346000003</v>
      </c>
      <c r="L8" s="132"/>
      <c r="M8" s="156">
        <v>5955.269367</v>
      </c>
      <c r="N8" s="132"/>
      <c r="O8" s="156">
        <v>5457.1849600000005</v>
      </c>
      <c r="P8" s="132"/>
      <c r="Q8" s="156">
        <v>5636.6013060000005</v>
      </c>
      <c r="R8" s="132"/>
      <c r="S8" s="137">
        <v>5717.637364</v>
      </c>
      <c r="T8" s="134"/>
      <c r="U8" s="400">
        <v>6336.824913</v>
      </c>
      <c r="V8" s="132"/>
      <c r="W8" s="308" t="s">
        <v>824</v>
      </c>
      <c r="X8" s="118"/>
    </row>
    <row r="9" spans="1:24" s="73" customFormat="1" ht="18" customHeight="1">
      <c r="A9" s="73" t="s">
        <v>95</v>
      </c>
      <c r="B9" s="7" t="s">
        <v>8</v>
      </c>
      <c r="C9" s="147"/>
      <c r="D9" s="304" t="s">
        <v>780</v>
      </c>
      <c r="E9" s="186">
        <v>3026.964708</v>
      </c>
      <c r="F9" s="131"/>
      <c r="G9" s="113">
        <v>1715.173434999999</v>
      </c>
      <c r="H9" s="132"/>
      <c r="I9" s="113">
        <v>1741.5732459999997</v>
      </c>
      <c r="J9" s="132"/>
      <c r="K9" s="113">
        <v>2208.218377000001</v>
      </c>
      <c r="L9" s="132"/>
      <c r="M9" s="157">
        <v>2205.5654</v>
      </c>
      <c r="N9" s="204" t="s">
        <v>679</v>
      </c>
      <c r="O9" s="157">
        <v>1706.9281</v>
      </c>
      <c r="P9" s="204" t="s">
        <v>679</v>
      </c>
      <c r="Q9" s="157">
        <v>1824.6793</v>
      </c>
      <c r="R9" s="204" t="s">
        <v>679</v>
      </c>
      <c r="S9" s="136">
        <v>1650.709</v>
      </c>
      <c r="T9" s="365" t="s">
        <v>679</v>
      </c>
      <c r="U9" s="399">
        <v>1954.342786</v>
      </c>
      <c r="V9" s="204"/>
      <c r="W9" s="309" t="s">
        <v>825</v>
      </c>
      <c r="X9" s="107"/>
    </row>
    <row r="10" spans="1:24" s="73" customFormat="1" ht="18" customHeight="1">
      <c r="A10" s="73" t="s">
        <v>95</v>
      </c>
      <c r="B10" s="7" t="s">
        <v>9</v>
      </c>
      <c r="C10" s="147"/>
      <c r="D10" s="304" t="s">
        <v>781</v>
      </c>
      <c r="E10" s="186">
        <v>122.29852699999999</v>
      </c>
      <c r="F10" s="131"/>
      <c r="G10" s="113">
        <v>170.71290199999999</v>
      </c>
      <c r="H10" s="132"/>
      <c r="I10" s="113">
        <v>273.431679</v>
      </c>
      <c r="J10" s="132"/>
      <c r="K10" s="113">
        <v>293.849059</v>
      </c>
      <c r="L10" s="132"/>
      <c r="M10" s="157">
        <v>157.844968</v>
      </c>
      <c r="N10" s="132"/>
      <c r="O10" s="157">
        <v>154.299219</v>
      </c>
      <c r="P10" s="132"/>
      <c r="Q10" s="110">
        <v>273.625361</v>
      </c>
      <c r="R10" s="132"/>
      <c r="S10" s="136">
        <v>206.001392</v>
      </c>
      <c r="T10" s="134"/>
      <c r="U10" s="399">
        <v>224.996741</v>
      </c>
      <c r="V10" s="132"/>
      <c r="W10" s="309" t="s">
        <v>826</v>
      </c>
      <c r="X10" s="107"/>
    </row>
    <row r="11" spans="1:24" s="73" customFormat="1" ht="18" customHeight="1">
      <c r="A11" s="73" t="s">
        <v>95</v>
      </c>
      <c r="B11" s="7" t="s">
        <v>10</v>
      </c>
      <c r="C11" s="147"/>
      <c r="D11" s="304" t="s">
        <v>782</v>
      </c>
      <c r="E11" s="186">
        <v>184.32065099999997</v>
      </c>
      <c r="F11" s="131"/>
      <c r="G11" s="113">
        <v>276.935901</v>
      </c>
      <c r="H11" s="132"/>
      <c r="I11" s="113">
        <v>215.56150300000002</v>
      </c>
      <c r="J11" s="132"/>
      <c r="K11" s="113">
        <v>367.707892</v>
      </c>
      <c r="L11" s="132"/>
      <c r="M11" s="157">
        <v>320.55449999999996</v>
      </c>
      <c r="N11" s="132"/>
      <c r="O11" s="157">
        <v>236.94869999999997</v>
      </c>
      <c r="P11" s="132"/>
      <c r="Q11" s="157">
        <v>227.82150000000001</v>
      </c>
      <c r="R11" s="204" t="s">
        <v>679</v>
      </c>
      <c r="S11" s="136">
        <v>150.226949</v>
      </c>
      <c r="T11" s="365" t="s">
        <v>679</v>
      </c>
      <c r="U11" s="399">
        <v>264.609833</v>
      </c>
      <c r="V11" s="204"/>
      <c r="W11" s="309" t="s">
        <v>827</v>
      </c>
      <c r="X11" s="107"/>
    </row>
    <row r="12" spans="1:24" s="73" customFormat="1" ht="18" customHeight="1">
      <c r="A12" s="73" t="s">
        <v>95</v>
      </c>
      <c r="B12" s="7" t="s">
        <v>11</v>
      </c>
      <c r="C12" s="147"/>
      <c r="D12" s="304" t="s">
        <v>783</v>
      </c>
      <c r="E12" s="187">
        <v>20.201259</v>
      </c>
      <c r="F12" s="131"/>
      <c r="G12" s="109">
        <v>24.902455999999997</v>
      </c>
      <c r="H12" s="131"/>
      <c r="I12" s="109">
        <v>19.917516</v>
      </c>
      <c r="J12" s="131"/>
      <c r="K12" s="113">
        <v>18.254122000000002</v>
      </c>
      <c r="L12" s="132"/>
      <c r="M12" s="157">
        <v>18.263722</v>
      </c>
      <c r="N12" s="132"/>
      <c r="O12" s="157">
        <v>19.091577</v>
      </c>
      <c r="P12" s="132"/>
      <c r="Q12" s="110">
        <v>21.894493999999998</v>
      </c>
      <c r="R12" s="132"/>
      <c r="S12" s="136">
        <v>14.533625</v>
      </c>
      <c r="T12" s="134"/>
      <c r="U12" s="399">
        <v>16.187582</v>
      </c>
      <c r="V12" s="132"/>
      <c r="W12" s="309" t="s">
        <v>828</v>
      </c>
      <c r="X12" s="107"/>
    </row>
    <row r="13" spans="1:24" s="73" customFormat="1" ht="18" customHeight="1">
      <c r="A13" s="73" t="s">
        <v>95</v>
      </c>
      <c r="B13" s="7" t="s">
        <v>12</v>
      </c>
      <c r="C13" s="147"/>
      <c r="D13" s="304" t="s">
        <v>784</v>
      </c>
      <c r="E13" s="186">
        <v>44.727039</v>
      </c>
      <c r="F13" s="131"/>
      <c r="G13" s="113">
        <v>34.114950999999984</v>
      </c>
      <c r="H13" s="132"/>
      <c r="I13" s="113">
        <v>40.508276</v>
      </c>
      <c r="J13" s="132"/>
      <c r="K13" s="113">
        <v>40.085725000000004</v>
      </c>
      <c r="L13" s="132"/>
      <c r="M13" s="157">
        <v>39.40907800000001</v>
      </c>
      <c r="N13" s="132"/>
      <c r="O13" s="157">
        <v>43.284242</v>
      </c>
      <c r="P13" s="132"/>
      <c r="Q13" s="110">
        <v>49.398367</v>
      </c>
      <c r="R13" s="132"/>
      <c r="S13" s="136">
        <v>49.512988</v>
      </c>
      <c r="T13" s="134"/>
      <c r="U13" s="399">
        <v>45.685375</v>
      </c>
      <c r="V13" s="132"/>
      <c r="W13" s="309" t="s">
        <v>829</v>
      </c>
      <c r="X13" s="107"/>
    </row>
    <row r="14" spans="1:24" s="73" customFormat="1" ht="18" customHeight="1">
      <c r="A14" s="73" t="s">
        <v>95</v>
      </c>
      <c r="B14" s="7" t="s">
        <v>13</v>
      </c>
      <c r="C14" s="147"/>
      <c r="D14" s="304" t="s">
        <v>785</v>
      </c>
      <c r="E14" s="186">
        <v>427.93900900000006</v>
      </c>
      <c r="F14" s="131"/>
      <c r="G14" s="113">
        <v>472.7175699999999</v>
      </c>
      <c r="H14" s="132"/>
      <c r="I14" s="113">
        <v>367.964774</v>
      </c>
      <c r="J14" s="132"/>
      <c r="K14" s="113">
        <v>573.3986120000001</v>
      </c>
      <c r="L14" s="132"/>
      <c r="M14" s="157">
        <v>571.219664</v>
      </c>
      <c r="N14" s="132"/>
      <c r="O14" s="157">
        <v>425.3733</v>
      </c>
      <c r="P14" s="132"/>
      <c r="Q14" s="110">
        <v>308.9691480000001</v>
      </c>
      <c r="R14" s="132"/>
      <c r="S14" s="136">
        <v>473.390333</v>
      </c>
      <c r="T14" s="134"/>
      <c r="U14" s="399">
        <v>790.81295</v>
      </c>
      <c r="V14" s="132"/>
      <c r="W14" s="309" t="s">
        <v>830</v>
      </c>
      <c r="X14" s="107"/>
    </row>
    <row r="15" spans="1:24" s="73" customFormat="1" ht="18" customHeight="1">
      <c r="A15" s="73" t="s">
        <v>95</v>
      </c>
      <c r="B15" s="7" t="s">
        <v>14</v>
      </c>
      <c r="C15" s="147"/>
      <c r="D15" s="304" t="s">
        <v>786</v>
      </c>
      <c r="E15" s="186">
        <v>600.764292</v>
      </c>
      <c r="F15" s="131"/>
      <c r="G15" s="113">
        <v>529.957683</v>
      </c>
      <c r="H15" s="132"/>
      <c r="I15" s="113">
        <v>671.4006020000002</v>
      </c>
      <c r="J15" s="132"/>
      <c r="K15" s="113">
        <v>698.4870270000001</v>
      </c>
      <c r="L15" s="132"/>
      <c r="M15" s="157">
        <v>587.4415649999997</v>
      </c>
      <c r="N15" s="132"/>
      <c r="O15" s="157">
        <v>648.7352800000001</v>
      </c>
      <c r="P15" s="132"/>
      <c r="Q15" s="157">
        <v>730.3192739999998</v>
      </c>
      <c r="R15" s="132"/>
      <c r="S15" s="136">
        <v>763.360283</v>
      </c>
      <c r="T15" s="134"/>
      <c r="U15" s="399">
        <v>631.93161</v>
      </c>
      <c r="V15" s="132"/>
      <c r="W15" s="309" t="s">
        <v>831</v>
      </c>
      <c r="X15" s="107"/>
    </row>
    <row r="16" spans="1:24" s="73" customFormat="1" ht="18" customHeight="1">
      <c r="A16" s="73" t="s">
        <v>95</v>
      </c>
      <c r="B16" s="7" t="s">
        <v>15</v>
      </c>
      <c r="C16" s="147"/>
      <c r="D16" s="304" t="s">
        <v>787</v>
      </c>
      <c r="E16" s="186">
        <v>1421.1201430000003</v>
      </c>
      <c r="F16" s="131"/>
      <c r="G16" s="113">
        <v>1304.2395879999997</v>
      </c>
      <c r="H16" s="132"/>
      <c r="I16" s="113">
        <v>1424.7060359999994</v>
      </c>
      <c r="J16" s="132"/>
      <c r="K16" s="113">
        <v>1507.9730450000006</v>
      </c>
      <c r="L16" s="132"/>
      <c r="M16" s="157">
        <v>1513.0471</v>
      </c>
      <c r="N16" s="132"/>
      <c r="O16" s="157">
        <v>1676.5421</v>
      </c>
      <c r="P16" s="132"/>
      <c r="Q16" s="157">
        <v>1626.566</v>
      </c>
      <c r="R16" s="204" t="s">
        <v>679</v>
      </c>
      <c r="S16" s="136">
        <v>1744.640623</v>
      </c>
      <c r="T16" s="365" t="s">
        <v>679</v>
      </c>
      <c r="U16" s="399">
        <v>1736.861021</v>
      </c>
      <c r="V16" s="204"/>
      <c r="W16" s="309" t="s">
        <v>832</v>
      </c>
      <c r="X16" s="107"/>
    </row>
    <row r="17" spans="1:24" s="73" customFormat="1" ht="18.75" customHeight="1">
      <c r="A17" s="73" t="s">
        <v>95</v>
      </c>
      <c r="B17" s="7" t="s">
        <v>16</v>
      </c>
      <c r="C17" s="147"/>
      <c r="D17" s="304" t="s">
        <v>788</v>
      </c>
      <c r="E17" s="186">
        <v>24.042635999999998</v>
      </c>
      <c r="F17" s="131"/>
      <c r="G17" s="113">
        <v>18.590746</v>
      </c>
      <c r="H17" s="132"/>
      <c r="I17" s="113">
        <v>21.540463000000003</v>
      </c>
      <c r="J17" s="132"/>
      <c r="K17" s="113">
        <v>20.954093999999998</v>
      </c>
      <c r="L17" s="132"/>
      <c r="M17" s="157">
        <v>17.60417</v>
      </c>
      <c r="N17" s="132"/>
      <c r="O17" s="157">
        <v>21.796489</v>
      </c>
      <c r="P17" s="132"/>
      <c r="Q17" s="110">
        <v>23.827527999999997</v>
      </c>
      <c r="R17" s="132"/>
      <c r="S17" s="136">
        <v>23.242324</v>
      </c>
      <c r="T17" s="134"/>
      <c r="U17" s="399">
        <v>23.245638</v>
      </c>
      <c r="V17" s="132"/>
      <c r="W17" s="309" t="s">
        <v>833</v>
      </c>
      <c r="X17" s="107"/>
    </row>
    <row r="18" spans="1:24" s="73" customFormat="1" ht="17.25" customHeight="1">
      <c r="A18" s="73" t="s">
        <v>95</v>
      </c>
      <c r="B18" s="7" t="s">
        <v>17</v>
      </c>
      <c r="C18" s="147"/>
      <c r="D18" s="304" t="s">
        <v>789</v>
      </c>
      <c r="E18" s="186">
        <v>416.147253</v>
      </c>
      <c r="F18" s="131"/>
      <c r="G18" s="113">
        <v>465.844399</v>
      </c>
      <c r="H18" s="132"/>
      <c r="I18" s="113">
        <v>515.165878</v>
      </c>
      <c r="J18" s="132"/>
      <c r="K18" s="113">
        <v>538.9433929999999</v>
      </c>
      <c r="L18" s="132"/>
      <c r="M18" s="157">
        <v>524.3192000000001</v>
      </c>
      <c r="N18" s="132"/>
      <c r="O18" s="157">
        <v>524.185953</v>
      </c>
      <c r="P18" s="132"/>
      <c r="Q18" s="110">
        <v>549.500334</v>
      </c>
      <c r="R18" s="132"/>
      <c r="S18" s="136">
        <v>642.019847</v>
      </c>
      <c r="T18" s="134"/>
      <c r="U18" s="399">
        <v>648.151377</v>
      </c>
      <c r="V18" s="132"/>
      <c r="W18" s="309" t="s">
        <v>834</v>
      </c>
      <c r="X18" s="140"/>
    </row>
    <row r="19" spans="1:24" s="72" customFormat="1" ht="18" customHeight="1">
      <c r="A19" s="72" t="s">
        <v>95</v>
      </c>
      <c r="B19" s="8" t="s">
        <v>18</v>
      </c>
      <c r="C19" s="146"/>
      <c r="D19" s="300" t="s">
        <v>790</v>
      </c>
      <c r="E19" s="185">
        <v>43.661063</v>
      </c>
      <c r="F19" s="131"/>
      <c r="G19" s="112">
        <v>23.206948</v>
      </c>
      <c r="H19" s="132"/>
      <c r="I19" s="112">
        <v>44.591958000000005</v>
      </c>
      <c r="J19" s="132"/>
      <c r="K19" s="112">
        <v>39.545981000000005</v>
      </c>
      <c r="L19" s="132"/>
      <c r="M19" s="156">
        <v>80.18122199999999</v>
      </c>
      <c r="N19" s="132"/>
      <c r="O19" s="156">
        <v>41.947250999999994</v>
      </c>
      <c r="P19" s="132"/>
      <c r="Q19" s="108">
        <v>31.499470000000002</v>
      </c>
      <c r="R19" s="132"/>
      <c r="S19" s="137">
        <v>9.192359</v>
      </c>
      <c r="T19" s="134"/>
      <c r="U19" s="400">
        <v>16.405766</v>
      </c>
      <c r="V19" s="132"/>
      <c r="W19" s="308" t="s">
        <v>835</v>
      </c>
      <c r="X19" s="141"/>
    </row>
    <row r="20" spans="1:24" s="73" customFormat="1" ht="18" customHeight="1">
      <c r="A20" s="73" t="s">
        <v>95</v>
      </c>
      <c r="B20" s="7" t="s">
        <v>19</v>
      </c>
      <c r="C20" s="147"/>
      <c r="D20" s="304" t="s">
        <v>791</v>
      </c>
      <c r="E20" s="186">
        <v>23.236791</v>
      </c>
      <c r="F20" s="131"/>
      <c r="G20" s="113">
        <v>19.695328</v>
      </c>
      <c r="H20" s="132"/>
      <c r="I20" s="113">
        <v>36.214975</v>
      </c>
      <c r="J20" s="132"/>
      <c r="K20" s="113">
        <v>27.463821</v>
      </c>
      <c r="L20" s="132"/>
      <c r="M20" s="157">
        <v>63.696873</v>
      </c>
      <c r="N20" s="132"/>
      <c r="O20" s="157">
        <v>33.655665</v>
      </c>
      <c r="P20" s="132"/>
      <c r="Q20" s="110">
        <v>26.492728</v>
      </c>
      <c r="R20" s="132"/>
      <c r="S20" s="136">
        <v>4.60957</v>
      </c>
      <c r="T20" s="134"/>
      <c r="U20" s="399">
        <v>2.707827</v>
      </c>
      <c r="V20" s="132"/>
      <c r="W20" s="309" t="s">
        <v>836</v>
      </c>
      <c r="X20" s="140"/>
    </row>
    <row r="21" spans="1:24" s="73" customFormat="1" ht="18" customHeight="1">
      <c r="A21" s="73" t="s">
        <v>95</v>
      </c>
      <c r="B21" s="7" t="s">
        <v>20</v>
      </c>
      <c r="C21" s="147"/>
      <c r="D21" s="304" t="s">
        <v>714</v>
      </c>
      <c r="E21" s="186">
        <v>23.236791</v>
      </c>
      <c r="F21" s="131"/>
      <c r="G21" s="113">
        <v>19.695328</v>
      </c>
      <c r="H21" s="132"/>
      <c r="I21" s="113">
        <v>36.214975</v>
      </c>
      <c r="J21" s="132"/>
      <c r="K21" s="113">
        <v>27.463821</v>
      </c>
      <c r="L21" s="132"/>
      <c r="M21" s="157">
        <v>63.696873</v>
      </c>
      <c r="N21" s="132"/>
      <c r="O21" s="157">
        <v>33.655665</v>
      </c>
      <c r="P21" s="132"/>
      <c r="Q21" s="110">
        <v>26.492728</v>
      </c>
      <c r="R21" s="132"/>
      <c r="S21" s="136">
        <v>4.60957</v>
      </c>
      <c r="T21" s="134"/>
      <c r="U21" s="399">
        <v>2.707827</v>
      </c>
      <c r="V21" s="132"/>
      <c r="W21" s="309" t="s">
        <v>762</v>
      </c>
      <c r="X21" s="140"/>
    </row>
    <row r="22" spans="1:24" s="73" customFormat="1" ht="18" customHeight="1">
      <c r="A22" s="73" t="s">
        <v>95</v>
      </c>
      <c r="B22" s="7" t="s">
        <v>22</v>
      </c>
      <c r="C22" s="147"/>
      <c r="D22" s="304" t="s">
        <v>792</v>
      </c>
      <c r="E22" s="186">
        <v>20.424272000000002</v>
      </c>
      <c r="F22" s="131"/>
      <c r="G22" s="113">
        <v>3.51162</v>
      </c>
      <c r="H22" s="132"/>
      <c r="I22" s="113">
        <v>8.376983000000001</v>
      </c>
      <c r="J22" s="132"/>
      <c r="K22" s="113">
        <v>12.082160000000002</v>
      </c>
      <c r="L22" s="132"/>
      <c r="M22" s="157">
        <v>16.484349</v>
      </c>
      <c r="N22" s="132"/>
      <c r="O22" s="157">
        <v>8.291585999999999</v>
      </c>
      <c r="P22" s="132"/>
      <c r="Q22" s="110">
        <v>5.006742</v>
      </c>
      <c r="R22" s="132"/>
      <c r="S22" s="136">
        <v>4.582789</v>
      </c>
      <c r="T22" s="134"/>
      <c r="U22" s="399">
        <v>13.697939</v>
      </c>
      <c r="V22" s="132"/>
      <c r="W22" s="309" t="s">
        <v>837</v>
      </c>
      <c r="X22" s="140"/>
    </row>
    <row r="23" spans="1:26" s="73" customFormat="1" ht="18" customHeight="1">
      <c r="A23" s="73" t="s">
        <v>95</v>
      </c>
      <c r="B23" s="7" t="s">
        <v>23</v>
      </c>
      <c r="C23" s="147"/>
      <c r="D23" s="304" t="s">
        <v>793</v>
      </c>
      <c r="E23" s="186">
        <v>20.424272000000002</v>
      </c>
      <c r="F23" s="131"/>
      <c r="G23" s="113">
        <v>3.51162</v>
      </c>
      <c r="H23" s="132"/>
      <c r="I23" s="113">
        <v>8.376983000000001</v>
      </c>
      <c r="J23" s="132"/>
      <c r="K23" s="113">
        <v>12.082160000000002</v>
      </c>
      <c r="L23" s="132"/>
      <c r="M23" s="157">
        <v>16.484349</v>
      </c>
      <c r="N23" s="132"/>
      <c r="O23" s="157">
        <v>8.291585999999999</v>
      </c>
      <c r="P23" s="132"/>
      <c r="Q23" s="110">
        <v>5.006742</v>
      </c>
      <c r="R23" s="132"/>
      <c r="S23" s="136">
        <v>4.582789</v>
      </c>
      <c r="T23" s="134"/>
      <c r="U23" s="399">
        <v>13.697939</v>
      </c>
      <c r="V23" s="132"/>
      <c r="W23" s="309" t="s">
        <v>838</v>
      </c>
      <c r="X23" s="142"/>
      <c r="Y23" s="74"/>
      <c r="Z23" s="74"/>
    </row>
    <row r="24" spans="1:26" s="74" customFormat="1" ht="18" customHeight="1">
      <c r="A24" s="74" t="s">
        <v>95</v>
      </c>
      <c r="B24" s="9" t="s">
        <v>26</v>
      </c>
      <c r="C24" s="148"/>
      <c r="D24" s="300" t="s">
        <v>794</v>
      </c>
      <c r="E24" s="185">
        <v>4153.086521999999</v>
      </c>
      <c r="F24" s="132"/>
      <c r="G24" s="112">
        <v>3480.453469000001</v>
      </c>
      <c r="H24" s="132"/>
      <c r="I24" s="112">
        <v>4432.418138</v>
      </c>
      <c r="J24" s="132"/>
      <c r="K24" s="112">
        <v>5430.242718000001</v>
      </c>
      <c r="L24" s="132"/>
      <c r="M24" s="156">
        <v>4758.952443000001</v>
      </c>
      <c r="N24" s="132"/>
      <c r="O24" s="156">
        <v>4642.369312000003</v>
      </c>
      <c r="P24" s="132"/>
      <c r="Q24" s="108">
        <v>5792.311204</v>
      </c>
      <c r="R24" s="132"/>
      <c r="S24" s="137">
        <v>5797.300735</v>
      </c>
      <c r="T24" s="134"/>
      <c r="U24" s="400">
        <v>5967.179649</v>
      </c>
      <c r="V24" s="132"/>
      <c r="W24" s="308" t="s">
        <v>839</v>
      </c>
      <c r="X24" s="107"/>
      <c r="Y24" s="73"/>
      <c r="Z24" s="73"/>
    </row>
    <row r="25" spans="1:24" s="73" customFormat="1" ht="18" customHeight="1">
      <c r="A25" s="73" t="s">
        <v>95</v>
      </c>
      <c r="B25" s="7" t="s">
        <v>27</v>
      </c>
      <c r="C25" s="147"/>
      <c r="D25" s="304" t="s">
        <v>795</v>
      </c>
      <c r="E25" s="186">
        <v>4016.251653</v>
      </c>
      <c r="F25" s="132"/>
      <c r="G25" s="113">
        <v>3338.6131650000007</v>
      </c>
      <c r="H25" s="132"/>
      <c r="I25" s="113">
        <v>4242.392844000002</v>
      </c>
      <c r="J25" s="132"/>
      <c r="K25" s="113">
        <v>5209.233188000002</v>
      </c>
      <c r="L25" s="132"/>
      <c r="M25" s="157">
        <v>4547.580543000002</v>
      </c>
      <c r="N25" s="132"/>
      <c r="O25" s="157">
        <v>4407.197439000002</v>
      </c>
      <c r="P25" s="132"/>
      <c r="Q25" s="110">
        <v>5507.7156589999995</v>
      </c>
      <c r="R25" s="132"/>
      <c r="S25" s="136">
        <v>5561.237383</v>
      </c>
      <c r="T25" s="134"/>
      <c r="U25" s="399">
        <v>5705.538243</v>
      </c>
      <c r="V25" s="132"/>
      <c r="W25" s="309" t="s">
        <v>840</v>
      </c>
      <c r="X25" s="107"/>
    </row>
    <row r="26" spans="1:26" s="73" customFormat="1" ht="18" customHeight="1">
      <c r="A26" s="73" t="s">
        <v>95</v>
      </c>
      <c r="B26" s="7" t="s">
        <v>31</v>
      </c>
      <c r="C26" s="147"/>
      <c r="D26" s="304" t="s">
        <v>796</v>
      </c>
      <c r="E26" s="186">
        <v>136.83486900000003</v>
      </c>
      <c r="F26" s="132"/>
      <c r="G26" s="113">
        <v>141.84030399999997</v>
      </c>
      <c r="H26" s="132"/>
      <c r="I26" s="113">
        <v>190.025294</v>
      </c>
      <c r="J26" s="132"/>
      <c r="K26" s="113">
        <v>221.00952999999998</v>
      </c>
      <c r="L26" s="132"/>
      <c r="M26" s="157">
        <v>211.3719</v>
      </c>
      <c r="N26" s="132"/>
      <c r="O26" s="157">
        <v>235.171873</v>
      </c>
      <c r="P26" s="132"/>
      <c r="Q26" s="110">
        <v>284.59554499999996</v>
      </c>
      <c r="R26" s="132"/>
      <c r="S26" s="136">
        <v>236.063352</v>
      </c>
      <c r="T26" s="134"/>
      <c r="U26" s="399">
        <v>261.641406</v>
      </c>
      <c r="V26" s="132"/>
      <c r="W26" s="309" t="s">
        <v>841</v>
      </c>
      <c r="X26" s="118"/>
      <c r="Y26" s="72"/>
      <c r="Z26" s="72"/>
    </row>
    <row r="27" spans="1:26" s="299" customFormat="1" ht="33" customHeight="1">
      <c r="A27" s="299" t="s">
        <v>95</v>
      </c>
      <c r="B27" s="8" t="s">
        <v>32</v>
      </c>
      <c r="C27" s="146"/>
      <c r="D27" s="300" t="s">
        <v>797</v>
      </c>
      <c r="E27" s="185">
        <v>410.84994300000017</v>
      </c>
      <c r="F27" s="132"/>
      <c r="G27" s="112">
        <v>398.51423099999994</v>
      </c>
      <c r="H27" s="132"/>
      <c r="I27" s="112">
        <v>435.79717499999947</v>
      </c>
      <c r="J27" s="132"/>
      <c r="K27" s="112">
        <v>431.9127600000002</v>
      </c>
      <c r="L27" s="132"/>
      <c r="M27" s="156">
        <v>439.990304</v>
      </c>
      <c r="N27" s="132"/>
      <c r="O27" s="156">
        <v>475.236013</v>
      </c>
      <c r="P27" s="132"/>
      <c r="Q27" s="156">
        <v>489.392127</v>
      </c>
      <c r="R27" s="132"/>
      <c r="S27" s="137">
        <v>508.174858</v>
      </c>
      <c r="T27" s="134"/>
      <c r="U27" s="400">
        <v>523.278037</v>
      </c>
      <c r="V27" s="132"/>
      <c r="W27" s="308" t="s">
        <v>842</v>
      </c>
      <c r="X27" s="302"/>
      <c r="Y27" s="303"/>
      <c r="Z27" s="303"/>
    </row>
    <row r="28" spans="1:24" s="73" customFormat="1" ht="18" customHeight="1">
      <c r="A28" s="73" t="s">
        <v>95</v>
      </c>
      <c r="B28" s="7" t="s">
        <v>33</v>
      </c>
      <c r="C28" s="147"/>
      <c r="D28" s="304" t="s">
        <v>798</v>
      </c>
      <c r="E28" s="186">
        <v>402.4732260000001</v>
      </c>
      <c r="F28" s="132"/>
      <c r="G28" s="113">
        <v>390.7710659999998</v>
      </c>
      <c r="H28" s="132"/>
      <c r="I28" s="113">
        <v>426.5702839999996</v>
      </c>
      <c r="J28" s="132"/>
      <c r="K28" s="113">
        <v>423.4326320000004</v>
      </c>
      <c r="L28" s="132"/>
      <c r="M28" s="157">
        <v>438.642</v>
      </c>
      <c r="N28" s="132"/>
      <c r="O28" s="157">
        <v>473.28880000000004</v>
      </c>
      <c r="P28" s="132"/>
      <c r="Q28" s="157">
        <v>487.49150000000003</v>
      </c>
      <c r="R28" s="204" t="s">
        <v>679</v>
      </c>
      <c r="S28" s="136">
        <v>495.537695</v>
      </c>
      <c r="T28" s="365" t="s">
        <v>679</v>
      </c>
      <c r="U28" s="399">
        <v>513.504257</v>
      </c>
      <c r="V28" s="204"/>
      <c r="W28" s="309" t="s">
        <v>843</v>
      </c>
      <c r="X28" s="107"/>
    </row>
    <row r="29" spans="1:26" s="73" customFormat="1" ht="18" customHeight="1">
      <c r="A29" s="73" t="s">
        <v>95</v>
      </c>
      <c r="B29" s="7" t="s">
        <v>34</v>
      </c>
      <c r="C29" s="147"/>
      <c r="D29" s="304" t="s">
        <v>723</v>
      </c>
      <c r="E29" s="186">
        <v>8.376717000000001</v>
      </c>
      <c r="F29" s="132"/>
      <c r="G29" s="113">
        <v>7.7431649999999985</v>
      </c>
      <c r="H29" s="132"/>
      <c r="I29" s="113">
        <v>9.226891</v>
      </c>
      <c r="J29" s="132"/>
      <c r="K29" s="113">
        <v>8.480128</v>
      </c>
      <c r="L29" s="132"/>
      <c r="M29" s="157">
        <v>1.348304</v>
      </c>
      <c r="N29" s="132"/>
      <c r="O29" s="157">
        <v>1.947213</v>
      </c>
      <c r="P29" s="132"/>
      <c r="Q29" s="110">
        <v>1.9006269999999998</v>
      </c>
      <c r="R29" s="132"/>
      <c r="S29" s="136">
        <v>12.637163</v>
      </c>
      <c r="T29" s="134"/>
      <c r="U29" s="399">
        <v>9.77378</v>
      </c>
      <c r="V29" s="132"/>
      <c r="W29" s="309" t="s">
        <v>763</v>
      </c>
      <c r="X29" s="118"/>
      <c r="Y29" s="72"/>
      <c r="Z29" s="72"/>
    </row>
    <row r="30" spans="1:26" s="72" customFormat="1" ht="33" customHeight="1">
      <c r="A30" s="72" t="s">
        <v>95</v>
      </c>
      <c r="B30" s="8" t="s">
        <v>80</v>
      </c>
      <c r="C30" s="146"/>
      <c r="D30" s="300" t="s">
        <v>799</v>
      </c>
      <c r="E30" s="185">
        <v>1070.7966959999999</v>
      </c>
      <c r="F30" s="132"/>
      <c r="G30" s="112">
        <v>1187.401796</v>
      </c>
      <c r="H30" s="132"/>
      <c r="I30" s="112">
        <v>1248.1376349999994</v>
      </c>
      <c r="J30" s="132"/>
      <c r="K30" s="112">
        <v>1416.4077049999999</v>
      </c>
      <c r="L30" s="132"/>
      <c r="M30" s="156">
        <v>1507.9880009999993</v>
      </c>
      <c r="N30" s="132"/>
      <c r="O30" s="156">
        <v>1759.258077</v>
      </c>
      <c r="P30" s="132"/>
      <c r="Q30" s="108">
        <v>1874.928315999999</v>
      </c>
      <c r="R30" s="132"/>
      <c r="S30" s="137">
        <v>1965.168976</v>
      </c>
      <c r="T30" s="134"/>
      <c r="U30" s="400">
        <v>2055.023064</v>
      </c>
      <c r="V30" s="132"/>
      <c r="W30" s="308" t="s">
        <v>844</v>
      </c>
      <c r="X30" s="107"/>
      <c r="Y30" s="73"/>
      <c r="Z30" s="73"/>
    </row>
    <row r="31" spans="1:24" s="73" customFormat="1" ht="18" customHeight="1">
      <c r="A31" s="73" t="s">
        <v>95</v>
      </c>
      <c r="B31" s="7" t="s">
        <v>81</v>
      </c>
      <c r="C31" s="147"/>
      <c r="D31" s="304" t="s">
        <v>800</v>
      </c>
      <c r="E31" s="186">
        <v>95.010783</v>
      </c>
      <c r="F31" s="131"/>
      <c r="G31" s="113">
        <v>127.09872799999998</v>
      </c>
      <c r="H31" s="131"/>
      <c r="I31" s="109">
        <v>131.72943499999997</v>
      </c>
      <c r="J31" s="132"/>
      <c r="K31" s="109">
        <v>167.55579600000002</v>
      </c>
      <c r="L31" s="132"/>
      <c r="M31" s="157">
        <v>222.15289099999995</v>
      </c>
      <c r="N31" s="132"/>
      <c r="O31" s="157">
        <v>302.91556199999997</v>
      </c>
      <c r="P31" s="132"/>
      <c r="Q31" s="110">
        <v>322.359141</v>
      </c>
      <c r="R31" s="132"/>
      <c r="S31" s="136">
        <v>342.387549</v>
      </c>
      <c r="T31" s="134"/>
      <c r="U31" s="399">
        <v>342.143651</v>
      </c>
      <c r="V31" s="132"/>
      <c r="W31" s="309" t="s">
        <v>845</v>
      </c>
      <c r="X31" s="107"/>
    </row>
    <row r="32" spans="1:24" s="73" customFormat="1" ht="18" customHeight="1">
      <c r="A32" s="73" t="s">
        <v>95</v>
      </c>
      <c r="B32" s="7" t="s">
        <v>82</v>
      </c>
      <c r="C32" s="147"/>
      <c r="D32" s="304" t="s">
        <v>801</v>
      </c>
      <c r="E32" s="186">
        <v>528.346452</v>
      </c>
      <c r="F32" s="132"/>
      <c r="G32" s="113">
        <v>604.8909299999997</v>
      </c>
      <c r="H32" s="132"/>
      <c r="I32" s="113">
        <v>595.0453129999999</v>
      </c>
      <c r="J32" s="132"/>
      <c r="K32" s="113">
        <v>663.5486589999999</v>
      </c>
      <c r="L32" s="132"/>
      <c r="M32" s="157">
        <v>683.2209779999996</v>
      </c>
      <c r="N32" s="132"/>
      <c r="O32" s="157">
        <v>686.034886</v>
      </c>
      <c r="P32" s="132"/>
      <c r="Q32" s="110">
        <v>696.6675700000001</v>
      </c>
      <c r="R32" s="132"/>
      <c r="S32" s="136">
        <v>758.048733</v>
      </c>
      <c r="T32" s="134"/>
      <c r="U32" s="399">
        <v>774.566547</v>
      </c>
      <c r="V32" s="132"/>
      <c r="W32" s="309" t="s">
        <v>846</v>
      </c>
      <c r="X32" s="107"/>
    </row>
    <row r="33" spans="1:26" s="73" customFormat="1" ht="18" customHeight="1">
      <c r="A33" s="73" t="s">
        <v>95</v>
      </c>
      <c r="B33" s="7" t="s">
        <v>83</v>
      </c>
      <c r="C33" s="147"/>
      <c r="D33" s="304" t="s">
        <v>802</v>
      </c>
      <c r="E33" s="186">
        <v>210.58595500000004</v>
      </c>
      <c r="F33" s="132"/>
      <c r="G33" s="113">
        <v>235.75692699999993</v>
      </c>
      <c r="H33" s="132"/>
      <c r="I33" s="113">
        <v>276.434943</v>
      </c>
      <c r="J33" s="132"/>
      <c r="K33" s="113">
        <v>313.36172799999986</v>
      </c>
      <c r="L33" s="132"/>
      <c r="M33" s="157">
        <v>318.0206450000001</v>
      </c>
      <c r="N33" s="132"/>
      <c r="O33" s="157">
        <v>453.4636110000001</v>
      </c>
      <c r="P33" s="132"/>
      <c r="Q33" s="110">
        <v>536.8162789999996</v>
      </c>
      <c r="R33" s="132"/>
      <c r="S33" s="136">
        <v>566.364918</v>
      </c>
      <c r="T33" s="134"/>
      <c r="U33" s="399">
        <v>650.886358</v>
      </c>
      <c r="V33" s="132"/>
      <c r="W33" s="309" t="s">
        <v>847</v>
      </c>
      <c r="X33" s="120"/>
      <c r="Y33" s="70"/>
      <c r="Z33" s="70"/>
    </row>
    <row r="34" spans="1:26" s="70" customFormat="1" ht="29.25" customHeight="1">
      <c r="A34" s="73" t="s">
        <v>95</v>
      </c>
      <c r="B34" s="7" t="s">
        <v>84</v>
      </c>
      <c r="C34" s="147"/>
      <c r="D34" s="304" t="s">
        <v>803</v>
      </c>
      <c r="E34" s="186">
        <v>236.8535059999999</v>
      </c>
      <c r="F34" s="132"/>
      <c r="G34" s="113">
        <v>219.6552109999998</v>
      </c>
      <c r="H34" s="132"/>
      <c r="I34" s="113">
        <v>244.92794400000002</v>
      </c>
      <c r="J34" s="132"/>
      <c r="K34" s="113">
        <v>271.94152199999996</v>
      </c>
      <c r="L34" s="132"/>
      <c r="M34" s="157">
        <v>284.59348700000004</v>
      </c>
      <c r="N34" s="132"/>
      <c r="O34" s="157">
        <v>316.84401800000006</v>
      </c>
      <c r="P34" s="132"/>
      <c r="Q34" s="110">
        <v>319.08532599999995</v>
      </c>
      <c r="R34" s="132"/>
      <c r="S34" s="136">
        <v>298.367776</v>
      </c>
      <c r="T34" s="134"/>
      <c r="U34" s="399">
        <v>287.426508</v>
      </c>
      <c r="V34" s="132"/>
      <c r="W34" s="309" t="s">
        <v>848</v>
      </c>
      <c r="X34" s="118"/>
      <c r="Y34" s="72"/>
      <c r="Z34" s="72"/>
    </row>
    <row r="35" spans="1:26" s="72" customFormat="1" ht="18" customHeight="1">
      <c r="A35" s="72" t="s">
        <v>95</v>
      </c>
      <c r="B35" s="8" t="s">
        <v>85</v>
      </c>
      <c r="C35" s="146"/>
      <c r="D35" s="300" t="s">
        <v>804</v>
      </c>
      <c r="E35" s="185">
        <v>12639.281222999993</v>
      </c>
      <c r="F35" s="132"/>
      <c r="G35" s="112">
        <v>12323.582685999998</v>
      </c>
      <c r="H35" s="132"/>
      <c r="I35" s="112">
        <v>14504.575628999999</v>
      </c>
      <c r="J35" s="132"/>
      <c r="K35" s="112">
        <v>14945.696956999998</v>
      </c>
      <c r="L35" s="132"/>
      <c r="M35" s="156">
        <v>15927.943301999989</v>
      </c>
      <c r="N35" s="132"/>
      <c r="O35" s="156">
        <v>15929.937001999995</v>
      </c>
      <c r="P35" s="132"/>
      <c r="Q35" s="108">
        <v>17319.323198999988</v>
      </c>
      <c r="R35" s="132"/>
      <c r="S35" s="137">
        <v>17341.281298</v>
      </c>
      <c r="T35" s="134"/>
      <c r="U35" s="400">
        <v>17028</v>
      </c>
      <c r="V35" s="132"/>
      <c r="W35" s="308" t="s">
        <v>849</v>
      </c>
      <c r="X35" s="119"/>
      <c r="Y35" s="74"/>
      <c r="Z35" s="74"/>
    </row>
    <row r="36" spans="1:26" s="74" customFormat="1" ht="24.75" customHeight="1">
      <c r="A36" s="70" t="s">
        <v>95</v>
      </c>
      <c r="B36" s="6" t="s">
        <v>35</v>
      </c>
      <c r="C36" s="149"/>
      <c r="D36" s="197" t="s">
        <v>805</v>
      </c>
      <c r="E36" s="188">
        <v>26799.474260000017</v>
      </c>
      <c r="F36" s="132"/>
      <c r="G36" s="114">
        <v>17906.11343999999</v>
      </c>
      <c r="H36" s="132"/>
      <c r="I36" s="114">
        <v>21315.254898</v>
      </c>
      <c r="J36" s="132"/>
      <c r="K36" s="114">
        <v>22738.819514000003</v>
      </c>
      <c r="L36" s="132"/>
      <c r="M36" s="155">
        <v>23042.149367999995</v>
      </c>
      <c r="N36" s="132"/>
      <c r="O36" s="155">
        <v>23158.594389000013</v>
      </c>
      <c r="P36" s="132"/>
      <c r="Q36" s="155">
        <v>25486.344616000013</v>
      </c>
      <c r="R36" s="132"/>
      <c r="S36" s="138">
        <v>29231.840958</v>
      </c>
      <c r="T36" s="134"/>
      <c r="U36" s="403">
        <v>28877.323139</v>
      </c>
      <c r="V36" s="132"/>
      <c r="W36" s="203" t="s">
        <v>850</v>
      </c>
      <c r="X36" s="118"/>
      <c r="Y36" s="72"/>
      <c r="Z36" s="72"/>
    </row>
    <row r="37" spans="1:24" s="72" customFormat="1" ht="33" customHeight="1">
      <c r="A37" s="72" t="s">
        <v>95</v>
      </c>
      <c r="B37" s="8" t="s">
        <v>36</v>
      </c>
      <c r="C37" s="146"/>
      <c r="D37" s="300" t="s">
        <v>806</v>
      </c>
      <c r="E37" s="185">
        <v>16958.255458000003</v>
      </c>
      <c r="F37" s="132"/>
      <c r="G37" s="112">
        <v>10228.107566</v>
      </c>
      <c r="H37" s="132"/>
      <c r="I37" s="112">
        <v>14159.022701000002</v>
      </c>
      <c r="J37" s="132"/>
      <c r="K37" s="112">
        <v>14759.407454</v>
      </c>
      <c r="L37" s="132"/>
      <c r="M37" s="156">
        <v>15408.354365999994</v>
      </c>
      <c r="N37" s="132"/>
      <c r="O37" s="156">
        <v>15562.713282000012</v>
      </c>
      <c r="P37" s="132"/>
      <c r="Q37" s="108">
        <v>17101.66814800001</v>
      </c>
      <c r="R37" s="132"/>
      <c r="S37" s="137">
        <v>17586.230858</v>
      </c>
      <c r="T37" s="134"/>
      <c r="U37" s="400">
        <v>18254.438382</v>
      </c>
      <c r="V37" s="132"/>
      <c r="W37" s="308" t="s">
        <v>851</v>
      </c>
      <c r="X37" s="118"/>
    </row>
    <row r="38" spans="1:26" s="72" customFormat="1" ht="33" customHeight="1">
      <c r="A38" s="72" t="s">
        <v>95</v>
      </c>
      <c r="B38" s="8" t="s">
        <v>37</v>
      </c>
      <c r="C38" s="146"/>
      <c r="D38" s="300" t="s">
        <v>807</v>
      </c>
      <c r="E38" s="185">
        <v>1553.417541999999</v>
      </c>
      <c r="F38" s="132"/>
      <c r="G38" s="112">
        <v>1235.5670249999994</v>
      </c>
      <c r="H38" s="132"/>
      <c r="I38" s="112">
        <v>1476.7901969999994</v>
      </c>
      <c r="J38" s="132"/>
      <c r="K38" s="112">
        <v>1602.0018600000003</v>
      </c>
      <c r="L38" s="132"/>
      <c r="M38" s="156">
        <v>1689.5614020000007</v>
      </c>
      <c r="N38" s="132"/>
      <c r="O38" s="156">
        <v>1577.3690069999998</v>
      </c>
      <c r="P38" s="132"/>
      <c r="Q38" s="108">
        <v>1784.7915680000006</v>
      </c>
      <c r="R38" s="132"/>
      <c r="S38" s="137">
        <v>2251.432366</v>
      </c>
      <c r="T38" s="134"/>
      <c r="U38" s="400">
        <v>2390.140193</v>
      </c>
      <c r="V38" s="132"/>
      <c r="W38" s="308" t="s">
        <v>852</v>
      </c>
      <c r="X38" s="107"/>
      <c r="Y38" s="73"/>
      <c r="Z38" s="73"/>
    </row>
    <row r="39" spans="1:24" s="73" customFormat="1" ht="18" customHeight="1">
      <c r="A39" s="73" t="s">
        <v>95</v>
      </c>
      <c r="B39" s="7" t="s">
        <v>38</v>
      </c>
      <c r="C39" s="147"/>
      <c r="D39" s="304" t="s">
        <v>728</v>
      </c>
      <c r="E39" s="186">
        <v>247.18009000000004</v>
      </c>
      <c r="F39" s="132"/>
      <c r="G39" s="113">
        <v>243.671417</v>
      </c>
      <c r="H39" s="132"/>
      <c r="I39" s="113">
        <v>238.60028100000002</v>
      </c>
      <c r="J39" s="132"/>
      <c r="K39" s="113">
        <v>232.527979</v>
      </c>
      <c r="L39" s="132"/>
      <c r="M39" s="157">
        <v>250.299779</v>
      </c>
      <c r="N39" s="132"/>
      <c r="O39" s="157">
        <v>317.8159919999999</v>
      </c>
      <c r="P39" s="132"/>
      <c r="Q39" s="110">
        <v>384.4549089999999</v>
      </c>
      <c r="R39" s="132"/>
      <c r="S39" s="136">
        <v>423.002416</v>
      </c>
      <c r="T39" s="134"/>
      <c r="U39" s="399">
        <v>413.204721</v>
      </c>
      <c r="V39" s="132"/>
      <c r="W39" s="309" t="s">
        <v>853</v>
      </c>
      <c r="X39" s="107"/>
    </row>
    <row r="40" spans="1:24" s="73" customFormat="1" ht="18" customHeight="1">
      <c r="A40" s="73" t="s">
        <v>95</v>
      </c>
      <c r="B40" s="7" t="s">
        <v>40</v>
      </c>
      <c r="C40" s="147"/>
      <c r="D40" s="304" t="s">
        <v>808</v>
      </c>
      <c r="E40" s="186">
        <v>7.738102999999999</v>
      </c>
      <c r="F40" s="132"/>
      <c r="G40" s="113">
        <v>6.783110000000001</v>
      </c>
      <c r="H40" s="132"/>
      <c r="I40" s="113">
        <v>4.921257</v>
      </c>
      <c r="J40" s="132"/>
      <c r="K40" s="113">
        <v>3.927708</v>
      </c>
      <c r="L40" s="132"/>
      <c r="M40" s="157">
        <v>4.405597</v>
      </c>
      <c r="N40" s="132"/>
      <c r="O40" s="157">
        <v>4.662456</v>
      </c>
      <c r="P40" s="132"/>
      <c r="Q40" s="110">
        <v>5.462517</v>
      </c>
      <c r="R40" s="132"/>
      <c r="S40" s="136">
        <v>6.229451</v>
      </c>
      <c r="T40" s="134"/>
      <c r="U40" s="399">
        <v>5.046809</v>
      </c>
      <c r="V40" s="132"/>
      <c r="W40" s="309" t="s">
        <v>854</v>
      </c>
      <c r="X40" s="107"/>
    </row>
    <row r="41" spans="1:24" s="73" customFormat="1" ht="18" customHeight="1">
      <c r="A41" s="73" t="s">
        <v>95</v>
      </c>
      <c r="B41" s="7" t="s">
        <v>42</v>
      </c>
      <c r="C41" s="147"/>
      <c r="D41" s="304" t="s">
        <v>809</v>
      </c>
      <c r="E41" s="186">
        <v>38.891206</v>
      </c>
      <c r="F41" s="132"/>
      <c r="G41" s="113">
        <v>35.073150000000005</v>
      </c>
      <c r="H41" s="132"/>
      <c r="I41" s="113">
        <v>60.471092999999996</v>
      </c>
      <c r="J41" s="132"/>
      <c r="K41" s="113">
        <v>64.355463</v>
      </c>
      <c r="L41" s="132"/>
      <c r="M41" s="157">
        <v>54.75216899999999</v>
      </c>
      <c r="N41" s="132"/>
      <c r="O41" s="157">
        <v>63.172515000000004</v>
      </c>
      <c r="P41" s="132"/>
      <c r="Q41" s="110">
        <v>71.31218100000001</v>
      </c>
      <c r="R41" s="132"/>
      <c r="S41" s="136">
        <v>89.607676</v>
      </c>
      <c r="T41" s="134"/>
      <c r="U41" s="399">
        <v>95.408088</v>
      </c>
      <c r="V41" s="132"/>
      <c r="W41" s="309" t="s">
        <v>855</v>
      </c>
      <c r="X41" s="107"/>
    </row>
    <row r="42" spans="1:24" s="73" customFormat="1" ht="18" customHeight="1">
      <c r="A42" s="73" t="s">
        <v>95</v>
      </c>
      <c r="B42" s="7" t="s">
        <v>44</v>
      </c>
      <c r="C42" s="147"/>
      <c r="D42" s="304" t="s">
        <v>810</v>
      </c>
      <c r="E42" s="186">
        <v>204.060414</v>
      </c>
      <c r="F42" s="132"/>
      <c r="G42" s="113">
        <v>172.008635</v>
      </c>
      <c r="H42" s="132"/>
      <c r="I42" s="113">
        <v>196.16880999999998</v>
      </c>
      <c r="J42" s="132"/>
      <c r="K42" s="113">
        <v>169.308266</v>
      </c>
      <c r="L42" s="132"/>
      <c r="M42" s="157">
        <v>297.443422</v>
      </c>
      <c r="N42" s="132"/>
      <c r="O42" s="157">
        <v>249.57012999999998</v>
      </c>
      <c r="P42" s="132"/>
      <c r="Q42" s="110">
        <v>226.08827</v>
      </c>
      <c r="R42" s="132"/>
      <c r="S42" s="136">
        <v>246.264559</v>
      </c>
      <c r="T42" s="134"/>
      <c r="U42" s="399">
        <v>228.712788</v>
      </c>
      <c r="V42" s="132"/>
      <c r="W42" s="309" t="s">
        <v>856</v>
      </c>
      <c r="X42" s="107"/>
    </row>
    <row r="43" spans="1:24" s="73" customFormat="1" ht="18" customHeight="1">
      <c r="A43" s="73" t="s">
        <v>95</v>
      </c>
      <c r="B43" s="7" t="s">
        <v>46</v>
      </c>
      <c r="C43" s="147"/>
      <c r="D43" s="304" t="s">
        <v>811</v>
      </c>
      <c r="E43" s="186">
        <v>3.378857</v>
      </c>
      <c r="F43" s="132"/>
      <c r="G43" s="113">
        <v>3.9131</v>
      </c>
      <c r="H43" s="132"/>
      <c r="I43" s="113">
        <v>3.2813939999999993</v>
      </c>
      <c r="J43" s="132"/>
      <c r="K43" s="113">
        <v>4.931019</v>
      </c>
      <c r="L43" s="132"/>
      <c r="M43" s="157">
        <v>5.496382</v>
      </c>
      <c r="N43" s="132"/>
      <c r="O43" s="157">
        <v>6.523052</v>
      </c>
      <c r="P43" s="132"/>
      <c r="Q43" s="110">
        <v>6.547871</v>
      </c>
      <c r="R43" s="132"/>
      <c r="S43" s="136">
        <v>5.240635</v>
      </c>
      <c r="T43" s="134"/>
      <c r="U43" s="399">
        <v>6.135833</v>
      </c>
      <c r="V43" s="132"/>
      <c r="W43" s="309" t="s">
        <v>857</v>
      </c>
      <c r="X43" s="107"/>
    </row>
    <row r="44" spans="1:24" s="73" customFormat="1" ht="18" customHeight="1">
      <c r="A44" s="73" t="s">
        <v>95</v>
      </c>
      <c r="B44" s="7" t="s">
        <v>48</v>
      </c>
      <c r="C44" s="147"/>
      <c r="D44" s="304" t="s">
        <v>738</v>
      </c>
      <c r="E44" s="186">
        <v>0.25822700000000004</v>
      </c>
      <c r="F44" s="132"/>
      <c r="G44" s="113">
        <v>0.390978</v>
      </c>
      <c r="H44" s="132"/>
      <c r="I44" s="113">
        <v>0.08063499999999998</v>
      </c>
      <c r="J44" s="132"/>
      <c r="K44" s="113">
        <v>0.08841099999999999</v>
      </c>
      <c r="L44" s="132"/>
      <c r="M44" s="157">
        <v>0.083341</v>
      </c>
      <c r="N44" s="132"/>
      <c r="O44" s="157">
        <v>0.155702</v>
      </c>
      <c r="P44" s="132"/>
      <c r="Q44" s="110">
        <v>0.27578099999999994</v>
      </c>
      <c r="R44" s="132"/>
      <c r="S44" s="136">
        <v>1.048671</v>
      </c>
      <c r="T44" s="134"/>
      <c r="U44" s="399">
        <v>1.103532</v>
      </c>
      <c r="V44" s="132"/>
      <c r="W44" s="309" t="s">
        <v>858</v>
      </c>
      <c r="X44" s="107"/>
    </row>
    <row r="45" spans="1:24" s="73" customFormat="1" ht="18" customHeight="1">
      <c r="A45" s="73" t="s">
        <v>95</v>
      </c>
      <c r="B45" s="7" t="s">
        <v>49</v>
      </c>
      <c r="C45" s="147"/>
      <c r="D45" s="304" t="s">
        <v>739</v>
      </c>
      <c r="E45" s="186">
        <v>855.6897859999998</v>
      </c>
      <c r="F45" s="132"/>
      <c r="G45" s="113">
        <v>665.8059569999999</v>
      </c>
      <c r="H45" s="132"/>
      <c r="I45" s="113">
        <v>823.4547220000001</v>
      </c>
      <c r="J45" s="132"/>
      <c r="K45" s="113">
        <v>976.1718219999998</v>
      </c>
      <c r="L45" s="132"/>
      <c r="M45" s="157">
        <v>952.689955</v>
      </c>
      <c r="N45" s="132"/>
      <c r="O45" s="157">
        <v>787.2565110000002</v>
      </c>
      <c r="P45" s="132"/>
      <c r="Q45" s="110">
        <v>824.4472979999998</v>
      </c>
      <c r="R45" s="132"/>
      <c r="S45" s="136">
        <v>1181.058914</v>
      </c>
      <c r="T45" s="134"/>
      <c r="U45" s="399">
        <v>1390.770902</v>
      </c>
      <c r="V45" s="132"/>
      <c r="W45" s="309" t="s">
        <v>859</v>
      </c>
      <c r="X45" s="107"/>
    </row>
    <row r="46" spans="1:26" s="73" customFormat="1" ht="18" customHeight="1">
      <c r="A46" s="73" t="s">
        <v>95</v>
      </c>
      <c r="B46" s="7" t="s">
        <v>50</v>
      </c>
      <c r="C46" s="147"/>
      <c r="D46" s="304" t="s">
        <v>740</v>
      </c>
      <c r="E46" s="186">
        <v>0.9497450000000001</v>
      </c>
      <c r="F46" s="132"/>
      <c r="G46" s="113">
        <v>0.154287</v>
      </c>
      <c r="H46" s="132"/>
      <c r="I46" s="113">
        <v>0.202246</v>
      </c>
      <c r="J46" s="132"/>
      <c r="K46" s="113">
        <v>0.268613</v>
      </c>
      <c r="L46" s="132"/>
      <c r="M46" s="157">
        <v>0.19919299999999998</v>
      </c>
      <c r="N46" s="132"/>
      <c r="O46" s="157">
        <v>1.105381</v>
      </c>
      <c r="P46" s="132"/>
      <c r="Q46" s="110">
        <v>0.37117800000000006</v>
      </c>
      <c r="R46" s="132"/>
      <c r="S46" s="136">
        <v>0.187277</v>
      </c>
      <c r="T46" s="134"/>
      <c r="U46" s="399">
        <v>0.469394</v>
      </c>
      <c r="V46" s="132"/>
      <c r="W46" s="309" t="s">
        <v>860</v>
      </c>
      <c r="X46" s="120"/>
      <c r="Y46" s="70"/>
      <c r="Z46" s="70"/>
    </row>
    <row r="47" spans="1:26" s="70" customFormat="1" ht="18" customHeight="1">
      <c r="A47" s="73" t="s">
        <v>95</v>
      </c>
      <c r="B47" s="7" t="s">
        <v>51</v>
      </c>
      <c r="C47" s="147"/>
      <c r="D47" s="304" t="s">
        <v>741</v>
      </c>
      <c r="E47" s="186">
        <v>195.27111399999998</v>
      </c>
      <c r="F47" s="132"/>
      <c r="G47" s="113">
        <v>107.76639100000003</v>
      </c>
      <c r="H47" s="132"/>
      <c r="I47" s="113">
        <v>149.609759</v>
      </c>
      <c r="J47" s="132"/>
      <c r="K47" s="113">
        <v>150.4225790000001</v>
      </c>
      <c r="L47" s="132"/>
      <c r="M47" s="157">
        <v>124.191564</v>
      </c>
      <c r="N47" s="132"/>
      <c r="O47" s="157">
        <v>147.10726799999998</v>
      </c>
      <c r="P47" s="132"/>
      <c r="Q47" s="110">
        <v>265.8315629999999</v>
      </c>
      <c r="R47" s="132"/>
      <c r="S47" s="136">
        <v>298.792767</v>
      </c>
      <c r="T47" s="134"/>
      <c r="U47" s="399">
        <v>249.288126</v>
      </c>
      <c r="V47" s="132"/>
      <c r="W47" s="309" t="s">
        <v>764</v>
      </c>
      <c r="X47" s="119"/>
      <c r="Y47" s="74"/>
      <c r="Z47" s="74"/>
    </row>
    <row r="48" spans="1:24" s="74" customFormat="1" ht="18" customHeight="1">
      <c r="A48" s="74" t="s">
        <v>95</v>
      </c>
      <c r="B48" s="9" t="s">
        <v>86</v>
      </c>
      <c r="C48" s="148"/>
      <c r="D48" s="300" t="s">
        <v>812</v>
      </c>
      <c r="E48" s="185">
        <v>8287.801260000013</v>
      </c>
      <c r="F48" s="132"/>
      <c r="G48" s="112">
        <v>6442.438848999992</v>
      </c>
      <c r="H48" s="132"/>
      <c r="I48" s="112">
        <v>5679.442</v>
      </c>
      <c r="J48" s="204" t="s">
        <v>679</v>
      </c>
      <c r="K48" s="112">
        <v>6377.4102</v>
      </c>
      <c r="L48" s="204" t="s">
        <v>679</v>
      </c>
      <c r="M48" s="156">
        <v>5944.2336000000005</v>
      </c>
      <c r="N48" s="204" t="s">
        <v>679</v>
      </c>
      <c r="O48" s="156">
        <v>6018.5121</v>
      </c>
      <c r="P48" s="204" t="s">
        <v>679</v>
      </c>
      <c r="Q48" s="156">
        <v>6599.8849</v>
      </c>
      <c r="R48" s="204" t="s">
        <v>679</v>
      </c>
      <c r="S48" s="137">
        <v>9394.177734</v>
      </c>
      <c r="T48" s="365" t="s">
        <v>679</v>
      </c>
      <c r="U48" s="400">
        <v>8232.744564</v>
      </c>
      <c r="V48" s="204"/>
      <c r="W48" s="308" t="s">
        <v>861</v>
      </c>
      <c r="X48" s="119"/>
    </row>
    <row r="49" spans="1:26" s="74" customFormat="1" ht="25.5" customHeight="1">
      <c r="A49" s="70" t="s">
        <v>95</v>
      </c>
      <c r="B49" s="6" t="s">
        <v>59</v>
      </c>
      <c r="C49" s="149"/>
      <c r="D49" s="197" t="s">
        <v>813</v>
      </c>
      <c r="E49" s="188">
        <v>17589.744196999996</v>
      </c>
      <c r="F49" s="132"/>
      <c r="G49" s="114">
        <v>12795.717499999995</v>
      </c>
      <c r="H49" s="132"/>
      <c r="I49" s="114">
        <v>15379.334193999994</v>
      </c>
      <c r="J49" s="132"/>
      <c r="K49" s="114">
        <v>21852.628946999983</v>
      </c>
      <c r="L49" s="132"/>
      <c r="M49" s="155">
        <v>16855.271040000014</v>
      </c>
      <c r="N49" s="132"/>
      <c r="O49" s="155">
        <v>12902.340454000001</v>
      </c>
      <c r="P49" s="132"/>
      <c r="Q49" s="111">
        <v>14127.526118999996</v>
      </c>
      <c r="R49" s="132"/>
      <c r="S49" s="138">
        <v>13953.558782</v>
      </c>
      <c r="T49" s="134"/>
      <c r="U49" s="403">
        <v>14377.016454</v>
      </c>
      <c r="V49" s="132"/>
      <c r="W49" s="203" t="s">
        <v>862</v>
      </c>
      <c r="X49" s="107"/>
      <c r="Y49" s="73"/>
      <c r="Z49" s="73"/>
    </row>
    <row r="50" spans="1:24" s="73" customFormat="1" ht="33" customHeight="1">
      <c r="A50" s="73" t="s">
        <v>95</v>
      </c>
      <c r="B50" s="7" t="s">
        <v>60</v>
      </c>
      <c r="C50" s="147"/>
      <c r="D50" s="300" t="s">
        <v>814</v>
      </c>
      <c r="E50" s="186">
        <v>630.566659</v>
      </c>
      <c r="F50" s="132"/>
      <c r="G50" s="113">
        <v>491.63597999999996</v>
      </c>
      <c r="H50" s="132"/>
      <c r="I50" s="113">
        <v>521.192943</v>
      </c>
      <c r="J50" s="132"/>
      <c r="K50" s="113">
        <v>1461.7530269999995</v>
      </c>
      <c r="L50" s="132"/>
      <c r="M50" s="157">
        <v>1564.4023180000002</v>
      </c>
      <c r="N50" s="132"/>
      <c r="O50" s="157">
        <v>451.680236</v>
      </c>
      <c r="P50" s="132"/>
      <c r="Q50" s="110">
        <v>551.117463</v>
      </c>
      <c r="R50" s="132"/>
      <c r="S50" s="136">
        <v>640.057149</v>
      </c>
      <c r="T50" s="134"/>
      <c r="U50" s="399">
        <v>617.661403</v>
      </c>
      <c r="V50" s="132"/>
      <c r="W50" s="308" t="s">
        <v>765</v>
      </c>
      <c r="X50" s="107"/>
    </row>
    <row r="51" spans="1:24" s="73" customFormat="1" ht="18" customHeight="1">
      <c r="A51" s="73" t="s">
        <v>95</v>
      </c>
      <c r="B51" s="7" t="s">
        <v>61</v>
      </c>
      <c r="C51" s="147"/>
      <c r="D51" s="300" t="s">
        <v>744</v>
      </c>
      <c r="E51" s="186">
        <v>248.147478</v>
      </c>
      <c r="F51" s="132"/>
      <c r="G51" s="113">
        <v>187.356896</v>
      </c>
      <c r="H51" s="132"/>
      <c r="I51" s="113">
        <v>227.550443</v>
      </c>
      <c r="J51" s="132"/>
      <c r="K51" s="113">
        <v>202.32778100000002</v>
      </c>
      <c r="L51" s="132"/>
      <c r="M51" s="157">
        <v>293.463888</v>
      </c>
      <c r="N51" s="132"/>
      <c r="O51" s="157">
        <v>297.18922799999996</v>
      </c>
      <c r="P51" s="132"/>
      <c r="Q51" s="110">
        <v>347.871935</v>
      </c>
      <c r="R51" s="132"/>
      <c r="S51" s="136">
        <v>296.193977</v>
      </c>
      <c r="T51" s="134"/>
      <c r="U51" s="399">
        <v>308.733952</v>
      </c>
      <c r="V51" s="132"/>
      <c r="W51" s="308" t="s">
        <v>766</v>
      </c>
      <c r="X51" s="107"/>
    </row>
    <row r="52" spans="1:24" s="73" customFormat="1" ht="18" customHeight="1">
      <c r="A52" s="73" t="s">
        <v>95</v>
      </c>
      <c r="B52" s="7" t="s">
        <v>62</v>
      </c>
      <c r="C52" s="147"/>
      <c r="D52" s="300" t="s">
        <v>745</v>
      </c>
      <c r="E52" s="186">
        <v>29.333034</v>
      </c>
      <c r="F52" s="132"/>
      <c r="G52" s="113">
        <v>26.450315</v>
      </c>
      <c r="H52" s="132"/>
      <c r="I52" s="113">
        <v>18.983596</v>
      </c>
      <c r="J52" s="132"/>
      <c r="K52" s="113">
        <v>10.737577</v>
      </c>
      <c r="L52" s="132"/>
      <c r="M52" s="157">
        <v>1.244309</v>
      </c>
      <c r="N52" s="132"/>
      <c r="O52" s="157">
        <v>0.509554</v>
      </c>
      <c r="P52" s="132"/>
      <c r="Q52" s="110">
        <v>0.472086</v>
      </c>
      <c r="R52" s="132"/>
      <c r="S52" s="110">
        <v>0.280725</v>
      </c>
      <c r="T52" s="134"/>
      <c r="U52" s="399">
        <v>0.413392</v>
      </c>
      <c r="V52" s="132"/>
      <c r="W52" s="308" t="s">
        <v>767</v>
      </c>
      <c r="X52" s="107"/>
    </row>
    <row r="53" spans="1:24" s="73" customFormat="1" ht="18" customHeight="1">
      <c r="A53" s="73" t="s">
        <v>95</v>
      </c>
      <c r="B53" s="7" t="s">
        <v>63</v>
      </c>
      <c r="C53" s="147"/>
      <c r="D53" s="300" t="s">
        <v>815</v>
      </c>
      <c r="E53" s="186">
        <v>3255.2018930000004</v>
      </c>
      <c r="F53" s="132"/>
      <c r="G53" s="113">
        <v>1822.0473530000002</v>
      </c>
      <c r="H53" s="132"/>
      <c r="I53" s="113">
        <v>3210.02118</v>
      </c>
      <c r="J53" s="132"/>
      <c r="K53" s="113">
        <v>3478.121549</v>
      </c>
      <c r="L53" s="132"/>
      <c r="M53" s="157">
        <v>3332.8823550000006</v>
      </c>
      <c r="N53" s="132"/>
      <c r="O53" s="157">
        <v>3300.5931200000005</v>
      </c>
      <c r="P53" s="132"/>
      <c r="Q53" s="110">
        <v>3951.3321679999985</v>
      </c>
      <c r="R53" s="132"/>
      <c r="S53" s="110">
        <v>4129.280708</v>
      </c>
      <c r="T53" s="134"/>
      <c r="U53" s="399">
        <v>4441.018928</v>
      </c>
      <c r="V53" s="132"/>
      <c r="W53" s="308" t="s">
        <v>863</v>
      </c>
      <c r="X53" s="107"/>
    </row>
    <row r="54" spans="1:24" s="73" customFormat="1" ht="18" customHeight="1">
      <c r="A54" s="73" t="s">
        <v>95</v>
      </c>
      <c r="B54" s="7" t="s">
        <v>64</v>
      </c>
      <c r="C54" s="147"/>
      <c r="D54" s="300" t="s">
        <v>747</v>
      </c>
      <c r="E54" s="186">
        <v>357.3001750000001</v>
      </c>
      <c r="F54" s="132"/>
      <c r="G54" s="113">
        <v>483.328489</v>
      </c>
      <c r="H54" s="132"/>
      <c r="I54" s="113">
        <v>887.052708</v>
      </c>
      <c r="J54" s="132"/>
      <c r="K54" s="113">
        <v>1043.403397</v>
      </c>
      <c r="L54" s="132"/>
      <c r="M54" s="157">
        <v>454.90026699999993</v>
      </c>
      <c r="N54" s="132"/>
      <c r="O54" s="157">
        <v>906.816395</v>
      </c>
      <c r="P54" s="132"/>
      <c r="Q54" s="110">
        <v>469.134754</v>
      </c>
      <c r="R54" s="132"/>
      <c r="S54" s="110">
        <v>455.836311</v>
      </c>
      <c r="T54" s="134"/>
      <c r="U54" s="399">
        <v>517.260312</v>
      </c>
      <c r="V54" s="132"/>
      <c r="W54" s="308" t="s">
        <v>768</v>
      </c>
      <c r="X54" s="107"/>
    </row>
    <row r="55" spans="1:24" s="73" customFormat="1" ht="18" customHeight="1">
      <c r="A55" s="73" t="s">
        <v>95</v>
      </c>
      <c r="B55" s="7" t="s">
        <v>66</v>
      </c>
      <c r="C55" s="147"/>
      <c r="D55" s="300" t="s">
        <v>748</v>
      </c>
      <c r="E55" s="186">
        <v>439.327269</v>
      </c>
      <c r="F55" s="132"/>
      <c r="G55" s="113">
        <v>292.25167799999997</v>
      </c>
      <c r="H55" s="132"/>
      <c r="I55" s="113">
        <v>222.73075799999998</v>
      </c>
      <c r="J55" s="132"/>
      <c r="K55" s="113">
        <v>254.774032</v>
      </c>
      <c r="L55" s="132"/>
      <c r="M55" s="157">
        <v>330.324767</v>
      </c>
      <c r="N55" s="132"/>
      <c r="O55" s="157">
        <v>194.209396</v>
      </c>
      <c r="P55" s="132"/>
      <c r="Q55" s="110">
        <v>216.57432</v>
      </c>
      <c r="R55" s="132"/>
      <c r="S55" s="110">
        <v>193.459835</v>
      </c>
      <c r="T55" s="134"/>
      <c r="U55" s="399">
        <v>127.336626</v>
      </c>
      <c r="V55" s="132"/>
      <c r="W55" s="308" t="s">
        <v>769</v>
      </c>
      <c r="X55" s="107"/>
    </row>
    <row r="56" spans="1:24" s="73" customFormat="1" ht="18" customHeight="1">
      <c r="A56" s="73" t="s">
        <v>95</v>
      </c>
      <c r="B56" s="7" t="s">
        <v>68</v>
      </c>
      <c r="C56" s="147"/>
      <c r="D56" s="300" t="s">
        <v>749</v>
      </c>
      <c r="E56" s="186">
        <v>2225.519064999999</v>
      </c>
      <c r="F56" s="132"/>
      <c r="G56" s="113">
        <v>1548.1330769999997</v>
      </c>
      <c r="H56" s="132"/>
      <c r="I56" s="113">
        <v>1732.1247309999997</v>
      </c>
      <c r="J56" s="132"/>
      <c r="K56" s="113">
        <v>1880.025364</v>
      </c>
      <c r="L56" s="132"/>
      <c r="M56" s="157">
        <v>1699.2212250000002</v>
      </c>
      <c r="N56" s="132"/>
      <c r="O56" s="157">
        <v>1604.0301510000002</v>
      </c>
      <c r="P56" s="132"/>
      <c r="Q56" s="110">
        <v>1565.655652</v>
      </c>
      <c r="R56" s="132"/>
      <c r="S56" s="110">
        <v>1592.255816</v>
      </c>
      <c r="T56" s="134"/>
      <c r="U56" s="399">
        <v>1739.83283</v>
      </c>
      <c r="V56" s="132"/>
      <c r="W56" s="308" t="s">
        <v>770</v>
      </c>
      <c r="X56" s="107"/>
    </row>
    <row r="57" spans="1:24" s="73" customFormat="1" ht="18" customHeight="1">
      <c r="A57" s="73" t="s">
        <v>95</v>
      </c>
      <c r="B57" s="7" t="s">
        <v>67</v>
      </c>
      <c r="C57" s="147"/>
      <c r="D57" s="300" t="s">
        <v>751</v>
      </c>
      <c r="E57" s="186">
        <v>6436.952354000001</v>
      </c>
      <c r="F57" s="132"/>
      <c r="G57" s="113">
        <v>5434.224843</v>
      </c>
      <c r="H57" s="132"/>
      <c r="I57" s="113">
        <v>5572.824569</v>
      </c>
      <c r="J57" s="132"/>
      <c r="K57" s="113">
        <v>9719.37593</v>
      </c>
      <c r="L57" s="132"/>
      <c r="M57" s="157">
        <v>6017.430732999999</v>
      </c>
      <c r="N57" s="132"/>
      <c r="O57" s="157">
        <v>3090.105961</v>
      </c>
      <c r="P57" s="132"/>
      <c r="Q57" s="110">
        <v>3609.922727</v>
      </c>
      <c r="R57" s="132"/>
      <c r="S57" s="110">
        <v>3248.842508</v>
      </c>
      <c r="T57" s="134"/>
      <c r="U57" s="399">
        <v>2976.928055</v>
      </c>
      <c r="V57" s="132"/>
      <c r="W57" s="308" t="s">
        <v>771</v>
      </c>
      <c r="X57" s="107"/>
    </row>
    <row r="58" spans="1:24" s="73" customFormat="1" ht="18" customHeight="1">
      <c r="A58" s="73" t="s">
        <v>95</v>
      </c>
      <c r="B58" s="7" t="s">
        <v>65</v>
      </c>
      <c r="C58" s="147"/>
      <c r="D58" s="300" t="s">
        <v>750</v>
      </c>
      <c r="E58" s="186">
        <v>1143.00318</v>
      </c>
      <c r="F58" s="132"/>
      <c r="G58" s="113">
        <v>825.2198769999998</v>
      </c>
      <c r="H58" s="132"/>
      <c r="I58" s="113">
        <v>1004.5334919999999</v>
      </c>
      <c r="J58" s="132"/>
      <c r="K58" s="113">
        <v>1337.21757</v>
      </c>
      <c r="L58" s="132"/>
      <c r="M58" s="157">
        <v>1300.1769299999996</v>
      </c>
      <c r="N58" s="132"/>
      <c r="O58" s="157">
        <v>1147.187409</v>
      </c>
      <c r="P58" s="132"/>
      <c r="Q58" s="110">
        <v>1209.2338190000003</v>
      </c>
      <c r="R58" s="132"/>
      <c r="S58" s="110">
        <v>1181.445883</v>
      </c>
      <c r="T58" s="134"/>
      <c r="U58" s="399">
        <v>1161.691931</v>
      </c>
      <c r="V58" s="132"/>
      <c r="W58" s="308" t="s">
        <v>864</v>
      </c>
      <c r="X58" s="107"/>
    </row>
    <row r="59" spans="1:26" s="73" customFormat="1" ht="18" customHeight="1">
      <c r="A59" s="73" t="s">
        <v>95</v>
      </c>
      <c r="B59" s="7" t="s">
        <v>87</v>
      </c>
      <c r="C59" s="147"/>
      <c r="D59" s="300" t="s">
        <v>816</v>
      </c>
      <c r="E59" s="187">
        <v>2824.3930899999978</v>
      </c>
      <c r="F59" s="131"/>
      <c r="G59" s="109">
        <v>1685.0689920000011</v>
      </c>
      <c r="H59" s="131"/>
      <c r="I59" s="113">
        <v>1982.3197739999996</v>
      </c>
      <c r="J59" s="132"/>
      <c r="K59" s="113">
        <v>2464.8927199999976</v>
      </c>
      <c r="L59" s="132"/>
      <c r="M59" s="157">
        <v>1861.2242479999993</v>
      </c>
      <c r="N59" s="132"/>
      <c r="O59" s="157">
        <v>1910.019003999999</v>
      </c>
      <c r="P59" s="132"/>
      <c r="Q59" s="110">
        <v>2206.2111950000017</v>
      </c>
      <c r="R59" s="132"/>
      <c r="S59" s="110">
        <v>2215.90587</v>
      </c>
      <c r="T59" s="134"/>
      <c r="U59" s="399">
        <v>2486.139025</v>
      </c>
      <c r="V59" s="132"/>
      <c r="W59" s="308" t="s">
        <v>865</v>
      </c>
      <c r="Z59" s="74"/>
    </row>
    <row r="60" spans="1:26" s="74" customFormat="1" ht="45" customHeight="1">
      <c r="A60" s="70" t="s">
        <v>95</v>
      </c>
      <c r="B60" s="6" t="s">
        <v>70</v>
      </c>
      <c r="C60" s="149"/>
      <c r="D60" s="197" t="s">
        <v>817</v>
      </c>
      <c r="E60" s="188">
        <v>44815.03904</v>
      </c>
      <c r="F60" s="132"/>
      <c r="G60" s="114">
        <v>43832.270139</v>
      </c>
      <c r="H60" s="132"/>
      <c r="I60" s="114">
        <v>49962.925489000016</v>
      </c>
      <c r="J60" s="132"/>
      <c r="K60" s="114">
        <v>51459.928274</v>
      </c>
      <c r="L60" s="132"/>
      <c r="M60" s="155">
        <v>46671.758821999996</v>
      </c>
      <c r="N60" s="132"/>
      <c r="O60" s="155">
        <v>45438.853979</v>
      </c>
      <c r="P60" s="132"/>
      <c r="Q60" s="155">
        <v>46569.768233</v>
      </c>
      <c r="R60" s="132"/>
      <c r="S60" s="111">
        <v>48469.567415</v>
      </c>
      <c r="T60" s="134"/>
      <c r="U60" s="403">
        <v>50175.005314</v>
      </c>
      <c r="V60" s="132"/>
      <c r="W60" s="401" t="s">
        <v>866</v>
      </c>
      <c r="Z60" s="72"/>
    </row>
    <row r="61" spans="1:26" s="72" customFormat="1" ht="32.25" customHeight="1">
      <c r="A61" s="72" t="s">
        <v>95</v>
      </c>
      <c r="B61" s="8" t="s">
        <v>71</v>
      </c>
      <c r="C61" s="146"/>
      <c r="D61" s="300" t="s">
        <v>818</v>
      </c>
      <c r="E61" s="185">
        <v>10547.575951999997</v>
      </c>
      <c r="F61" s="132"/>
      <c r="G61" s="112">
        <v>11021.309150999998</v>
      </c>
      <c r="H61" s="132"/>
      <c r="I61" s="112">
        <v>14411.987873000002</v>
      </c>
      <c r="J61" s="132"/>
      <c r="K61" s="112">
        <v>15288.527099</v>
      </c>
      <c r="L61" s="132"/>
      <c r="M61" s="156">
        <v>10156.645956</v>
      </c>
      <c r="N61" s="132"/>
      <c r="O61" s="156">
        <v>10520.262671999999</v>
      </c>
      <c r="P61" s="132"/>
      <c r="Q61" s="108">
        <v>10514.980907999998</v>
      </c>
      <c r="R61" s="132"/>
      <c r="S61" s="108">
        <v>8770.876698</v>
      </c>
      <c r="T61" s="134"/>
      <c r="U61" s="400">
        <v>8810.393692</v>
      </c>
      <c r="V61" s="132"/>
      <c r="W61" s="308" t="s">
        <v>867</v>
      </c>
      <c r="Z61" s="70"/>
    </row>
    <row r="62" spans="1:23" s="70" customFormat="1" ht="18" customHeight="1">
      <c r="A62" s="73" t="s">
        <v>95</v>
      </c>
      <c r="B62" s="7" t="s">
        <v>72</v>
      </c>
      <c r="C62" s="147"/>
      <c r="D62" s="304" t="s">
        <v>755</v>
      </c>
      <c r="E62" s="186">
        <v>27.941702</v>
      </c>
      <c r="F62" s="132"/>
      <c r="G62" s="113">
        <v>37.313868</v>
      </c>
      <c r="H62" s="132"/>
      <c r="I62" s="113">
        <v>50.098774</v>
      </c>
      <c r="J62" s="132"/>
      <c r="K62" s="113">
        <v>92.835493</v>
      </c>
      <c r="L62" s="132"/>
      <c r="M62" s="157">
        <v>186.93053199999997</v>
      </c>
      <c r="N62" s="132"/>
      <c r="O62" s="157">
        <v>231.387059</v>
      </c>
      <c r="P62" s="132"/>
      <c r="Q62" s="110">
        <v>246.283203</v>
      </c>
      <c r="R62" s="132"/>
      <c r="S62" s="110">
        <v>320.686987</v>
      </c>
      <c r="T62" s="134"/>
      <c r="U62" s="399">
        <v>316.410434</v>
      </c>
      <c r="V62" s="132"/>
      <c r="W62" s="309" t="s">
        <v>772</v>
      </c>
    </row>
    <row r="63" spans="1:25" s="70" customFormat="1" ht="18" customHeight="1">
      <c r="A63" s="73" t="s">
        <v>95</v>
      </c>
      <c r="B63" s="7" t="s">
        <v>73</v>
      </c>
      <c r="C63" s="147"/>
      <c r="D63" s="304" t="s">
        <v>756</v>
      </c>
      <c r="E63" s="186">
        <v>10339.61442</v>
      </c>
      <c r="F63" s="132"/>
      <c r="G63" s="113">
        <v>10819.621711</v>
      </c>
      <c r="H63" s="132"/>
      <c r="I63" s="113">
        <v>14150.196300000001</v>
      </c>
      <c r="J63" s="132"/>
      <c r="K63" s="113">
        <v>14990.789831</v>
      </c>
      <c r="L63" s="132"/>
      <c r="M63" s="157">
        <v>9785.797079</v>
      </c>
      <c r="N63" s="132"/>
      <c r="O63" s="157">
        <v>10139.197004</v>
      </c>
      <c r="P63" s="132"/>
      <c r="Q63" s="110">
        <v>10110.99981</v>
      </c>
      <c r="R63" s="132"/>
      <c r="S63" s="110">
        <v>8301.099163</v>
      </c>
      <c r="T63" s="134"/>
      <c r="U63" s="399">
        <v>8314.343609</v>
      </c>
      <c r="V63" s="132"/>
      <c r="W63" s="309" t="s">
        <v>773</v>
      </c>
      <c r="X63" s="119"/>
      <c r="Y63" s="74"/>
    </row>
    <row r="64" spans="1:25" s="70" customFormat="1" ht="18" customHeight="1">
      <c r="A64" s="70" t="s">
        <v>95</v>
      </c>
      <c r="B64" s="7" t="s">
        <v>74</v>
      </c>
      <c r="C64" s="147"/>
      <c r="D64" s="304" t="s">
        <v>757</v>
      </c>
      <c r="E64" s="186">
        <v>0</v>
      </c>
      <c r="F64" s="131"/>
      <c r="G64" s="113">
        <v>0.00307</v>
      </c>
      <c r="H64" s="132"/>
      <c r="I64" s="113">
        <v>0</v>
      </c>
      <c r="J64" s="132"/>
      <c r="K64" s="113">
        <v>1.6E-05</v>
      </c>
      <c r="L64" s="132"/>
      <c r="M64" s="157">
        <v>0.023114</v>
      </c>
      <c r="N64" s="132"/>
      <c r="O64" s="157">
        <v>0.020936</v>
      </c>
      <c r="P64" s="132"/>
      <c r="Q64" s="110">
        <v>0</v>
      </c>
      <c r="R64" s="132"/>
      <c r="S64" s="110">
        <v>0.000272</v>
      </c>
      <c r="T64" s="134"/>
      <c r="U64" s="399">
        <v>0.00021</v>
      </c>
      <c r="V64" s="132"/>
      <c r="W64" s="309" t="s">
        <v>774</v>
      </c>
      <c r="X64" s="118"/>
      <c r="Y64" s="72"/>
    </row>
    <row r="65" spans="1:26" s="70" customFormat="1" ht="18" customHeight="1">
      <c r="A65" s="73" t="s">
        <v>95</v>
      </c>
      <c r="B65" s="7" t="s">
        <v>75</v>
      </c>
      <c r="C65" s="147"/>
      <c r="D65" s="304" t="s">
        <v>758</v>
      </c>
      <c r="E65" s="186">
        <v>180.01983</v>
      </c>
      <c r="F65" s="132"/>
      <c r="G65" s="113">
        <v>164.370502</v>
      </c>
      <c r="H65" s="132"/>
      <c r="I65" s="113">
        <v>211.692799</v>
      </c>
      <c r="J65" s="132"/>
      <c r="K65" s="113">
        <v>204.901759</v>
      </c>
      <c r="L65" s="132"/>
      <c r="M65" s="157">
        <v>183.895231</v>
      </c>
      <c r="N65" s="132"/>
      <c r="O65" s="157">
        <v>149.657673</v>
      </c>
      <c r="P65" s="132"/>
      <c r="Q65" s="110">
        <v>157.697895</v>
      </c>
      <c r="R65" s="132"/>
      <c r="S65" s="110">
        <v>149.090276</v>
      </c>
      <c r="T65" s="134"/>
      <c r="U65" s="399">
        <v>179.639439</v>
      </c>
      <c r="V65" s="132"/>
      <c r="W65" s="309" t="s">
        <v>775</v>
      </c>
      <c r="X65" s="120"/>
      <c r="Z65" s="79"/>
    </row>
    <row r="66" spans="1:26" s="79" customFormat="1" ht="32.25" customHeight="1">
      <c r="A66" s="73" t="s">
        <v>95</v>
      </c>
      <c r="B66" s="8" t="s">
        <v>76</v>
      </c>
      <c r="C66" s="146"/>
      <c r="D66" s="300" t="s">
        <v>819</v>
      </c>
      <c r="E66" s="186">
        <v>28338.992644</v>
      </c>
      <c r="F66" s="132"/>
      <c r="G66" s="113">
        <v>27269.260024000003</v>
      </c>
      <c r="H66" s="132"/>
      <c r="I66" s="113">
        <v>28489.702006000007</v>
      </c>
      <c r="J66" s="132"/>
      <c r="K66" s="113">
        <v>29399.319815999996</v>
      </c>
      <c r="L66" s="132"/>
      <c r="M66" s="113">
        <v>29712.138986</v>
      </c>
      <c r="N66" s="132"/>
      <c r="O66" s="113">
        <v>27939.99592</v>
      </c>
      <c r="P66" s="132"/>
      <c r="Q66" s="113">
        <v>28699.275708</v>
      </c>
      <c r="R66" s="132"/>
      <c r="S66" s="137">
        <v>31969.480278</v>
      </c>
      <c r="T66" s="134"/>
      <c r="U66" s="437">
        <v>32894.273487</v>
      </c>
      <c r="V66" s="132"/>
      <c r="W66" s="308" t="s">
        <v>868</v>
      </c>
      <c r="X66" s="120"/>
      <c r="Y66" s="70"/>
      <c r="Z66" s="70"/>
    </row>
    <row r="67" spans="1:24" s="70" customFormat="1" ht="17.25" customHeight="1">
      <c r="A67" s="73" t="s">
        <v>95</v>
      </c>
      <c r="B67" s="7" t="s">
        <v>77</v>
      </c>
      <c r="C67" s="147"/>
      <c r="D67" s="304" t="s">
        <v>760</v>
      </c>
      <c r="E67" s="186">
        <v>26210.536393000002</v>
      </c>
      <c r="F67" s="132"/>
      <c r="G67" s="113">
        <v>25191.713542</v>
      </c>
      <c r="H67" s="132"/>
      <c r="I67" s="113">
        <v>26471.934964</v>
      </c>
      <c r="J67" s="132"/>
      <c r="K67" s="113">
        <v>27401.132646999995</v>
      </c>
      <c r="L67" s="132"/>
      <c r="M67" s="157">
        <v>27771.911200000002</v>
      </c>
      <c r="N67" s="204" t="s">
        <v>679</v>
      </c>
      <c r="O67" s="157">
        <v>25844.1552</v>
      </c>
      <c r="P67" s="204" t="s">
        <v>679</v>
      </c>
      <c r="Q67" s="157">
        <v>26622.867000000002</v>
      </c>
      <c r="R67" s="204" t="s">
        <v>679</v>
      </c>
      <c r="S67" s="110">
        <v>29894.212076</v>
      </c>
      <c r="T67" s="365" t="s">
        <v>679</v>
      </c>
      <c r="U67" s="399">
        <v>30661.346263</v>
      </c>
      <c r="V67" s="204"/>
      <c r="W67" s="309" t="s">
        <v>776</v>
      </c>
      <c r="X67" s="120"/>
    </row>
    <row r="68" spans="1:26" s="70" customFormat="1" ht="17.25" customHeight="1">
      <c r="A68" s="73" t="s">
        <v>95</v>
      </c>
      <c r="B68" s="7" t="s">
        <v>78</v>
      </c>
      <c r="C68" s="147"/>
      <c r="D68" s="304" t="s">
        <v>761</v>
      </c>
      <c r="E68" s="186">
        <v>2128.456251</v>
      </c>
      <c r="F68" s="132"/>
      <c r="G68" s="113">
        <v>2077.5464819999997</v>
      </c>
      <c r="H68" s="132"/>
      <c r="I68" s="115">
        <v>2017.7670419999997</v>
      </c>
      <c r="J68" s="132"/>
      <c r="K68" s="115">
        <v>1998.1871690000003</v>
      </c>
      <c r="L68" s="132"/>
      <c r="M68" s="157">
        <v>1940.2277860000004</v>
      </c>
      <c r="N68" s="204"/>
      <c r="O68" s="157">
        <v>2095.8407199999997</v>
      </c>
      <c r="P68" s="204"/>
      <c r="Q68" s="110">
        <v>2076.408708</v>
      </c>
      <c r="R68" s="204"/>
      <c r="S68" s="110">
        <v>2075.268202</v>
      </c>
      <c r="T68" s="365"/>
      <c r="U68" s="399">
        <v>2232.927224</v>
      </c>
      <c r="V68" s="204"/>
      <c r="W68" s="309" t="s">
        <v>777</v>
      </c>
      <c r="X68" s="117"/>
      <c r="Y68" s="71"/>
      <c r="Z68" s="71"/>
    </row>
    <row r="69" spans="1:24" s="71" customFormat="1" ht="17.25" customHeight="1">
      <c r="A69" s="73" t="s">
        <v>95</v>
      </c>
      <c r="B69" s="8" t="s">
        <v>92</v>
      </c>
      <c r="C69" s="146"/>
      <c r="D69" s="300" t="s">
        <v>820</v>
      </c>
      <c r="E69" s="185">
        <v>5928.470443999991</v>
      </c>
      <c r="F69" s="132"/>
      <c r="G69" s="112">
        <v>5541.700963999999</v>
      </c>
      <c r="H69" s="132"/>
      <c r="I69" s="112">
        <v>7061.235610000001</v>
      </c>
      <c r="J69" s="132"/>
      <c r="K69" s="112">
        <v>6772.081359000004</v>
      </c>
      <c r="L69" s="132"/>
      <c r="M69" s="156">
        <v>6802.973879999995</v>
      </c>
      <c r="N69" s="204"/>
      <c r="O69" s="156">
        <v>6978.595387000004</v>
      </c>
      <c r="P69" s="204"/>
      <c r="Q69" s="108">
        <v>7355.511617000003</v>
      </c>
      <c r="R69" s="204"/>
      <c r="S69" s="108">
        <v>7729.210439</v>
      </c>
      <c r="T69" s="365"/>
      <c r="U69" s="400">
        <v>8470.338135</v>
      </c>
      <c r="V69" s="204"/>
      <c r="W69" s="308" t="s">
        <v>869</v>
      </c>
      <c r="X69" s="117"/>
    </row>
    <row r="70" spans="1:24" s="71" customFormat="1" ht="25.5" customHeight="1">
      <c r="A70" s="70" t="s">
        <v>95</v>
      </c>
      <c r="B70" s="6" t="s">
        <v>93</v>
      </c>
      <c r="C70" s="149"/>
      <c r="D70" s="197" t="s">
        <v>821</v>
      </c>
      <c r="E70" s="188">
        <v>6680.841432000002</v>
      </c>
      <c r="F70" s="132"/>
      <c r="G70" s="114">
        <v>5845.180942999998</v>
      </c>
      <c r="H70" s="132"/>
      <c r="I70" s="114">
        <v>6589.640566999993</v>
      </c>
      <c r="J70" s="132"/>
      <c r="K70" s="114">
        <v>6900.1253030000125</v>
      </c>
      <c r="L70" s="132"/>
      <c r="M70" s="155">
        <v>6526.0596000000005</v>
      </c>
      <c r="N70" s="204" t="s">
        <v>679</v>
      </c>
      <c r="O70" s="155">
        <v>6923.0371000000005</v>
      </c>
      <c r="P70" s="204" t="s">
        <v>679</v>
      </c>
      <c r="Q70" s="111">
        <v>7120.064970000005</v>
      </c>
      <c r="R70" s="204"/>
      <c r="S70" s="111">
        <v>7481.777284</v>
      </c>
      <c r="T70" s="365"/>
      <c r="U70" s="405">
        <v>7946.539728</v>
      </c>
      <c r="V70" s="204"/>
      <c r="W70" s="203" t="s">
        <v>870</v>
      </c>
      <c r="X70" s="117"/>
    </row>
    <row r="71" spans="1:24" s="71" customFormat="1" ht="48.75" customHeight="1">
      <c r="A71" s="70" t="s">
        <v>95</v>
      </c>
      <c r="B71" s="6" t="s">
        <v>94</v>
      </c>
      <c r="C71" s="149"/>
      <c r="D71" s="197" t="s">
        <v>822</v>
      </c>
      <c r="E71" s="188">
        <v>2.9327310000000004</v>
      </c>
      <c r="F71" s="132"/>
      <c r="G71" s="114">
        <v>8.838892</v>
      </c>
      <c r="H71" s="132"/>
      <c r="I71" s="114">
        <v>16.652154</v>
      </c>
      <c r="J71" s="132"/>
      <c r="K71" s="114">
        <v>25.167513000000003</v>
      </c>
      <c r="L71" s="132"/>
      <c r="M71" s="155">
        <v>10.940957999999998</v>
      </c>
      <c r="N71" s="132"/>
      <c r="O71" s="155">
        <v>1.999967</v>
      </c>
      <c r="P71" s="132"/>
      <c r="Q71" s="111">
        <v>2.876891</v>
      </c>
      <c r="R71" s="132"/>
      <c r="S71" s="111">
        <v>9.4522</v>
      </c>
      <c r="T71" s="134"/>
      <c r="U71" s="405">
        <v>12</v>
      </c>
      <c r="V71" s="132"/>
      <c r="W71" s="402" t="s">
        <v>871</v>
      </c>
      <c r="X71" s="117"/>
    </row>
    <row r="72" spans="1:24" s="71" customFormat="1" ht="22.5" customHeight="1">
      <c r="A72" s="70" t="s">
        <v>95</v>
      </c>
      <c r="B72" s="5" t="s">
        <v>0</v>
      </c>
      <c r="C72" s="145"/>
      <c r="D72" s="356" t="s">
        <v>881</v>
      </c>
      <c r="E72" s="189">
        <v>56957.505143724804</v>
      </c>
      <c r="F72" s="205" t="s">
        <v>679</v>
      </c>
      <c r="G72" s="183">
        <v>48594.62908372605</v>
      </c>
      <c r="H72" s="205" t="s">
        <v>679</v>
      </c>
      <c r="I72" s="183">
        <v>59381.392069348854</v>
      </c>
      <c r="J72" s="205" t="s">
        <v>679</v>
      </c>
      <c r="K72" s="183">
        <v>67907.1698655447</v>
      </c>
      <c r="L72" s="205" t="s">
        <v>679</v>
      </c>
      <c r="M72" s="183">
        <v>60143.86206503944</v>
      </c>
      <c r="N72" s="205" t="s">
        <v>679</v>
      </c>
      <c r="O72" s="183">
        <v>54676.39792687124</v>
      </c>
      <c r="P72" s="205" t="s">
        <v>679</v>
      </c>
      <c r="Q72" s="183">
        <v>56481.1328033101</v>
      </c>
      <c r="R72" s="205" t="s">
        <v>679</v>
      </c>
      <c r="S72" s="279">
        <v>57846.414427</v>
      </c>
      <c r="T72" s="394" t="s">
        <v>679</v>
      </c>
      <c r="U72" s="404">
        <v>55970.010385</v>
      </c>
      <c r="V72" s="205"/>
      <c r="W72" s="306" t="s">
        <v>4</v>
      </c>
      <c r="X72" s="117"/>
    </row>
    <row r="73" spans="1:24" s="71" customFormat="1" ht="22.5" customHeight="1">
      <c r="A73" s="70" t="s">
        <v>95</v>
      </c>
      <c r="B73" s="5" t="s">
        <v>1</v>
      </c>
      <c r="C73" s="145"/>
      <c r="D73" s="357" t="s">
        <v>882</v>
      </c>
      <c r="E73" s="190">
        <v>18940.2449086397</v>
      </c>
      <c r="F73" s="204" t="s">
        <v>679</v>
      </c>
      <c r="G73" s="116">
        <v>14998.9724093738</v>
      </c>
      <c r="H73" s="204" t="s">
        <v>679</v>
      </c>
      <c r="I73" s="116">
        <v>17359.9726444946</v>
      </c>
      <c r="J73" s="204" t="s">
        <v>679</v>
      </c>
      <c r="K73" s="116">
        <v>19453.1212849402</v>
      </c>
      <c r="L73" s="204" t="s">
        <v>679</v>
      </c>
      <c r="M73" s="116">
        <v>19518.9478038217</v>
      </c>
      <c r="N73" s="204" t="s">
        <v>679</v>
      </c>
      <c r="O73" s="116">
        <v>19677.9386565665</v>
      </c>
      <c r="P73" s="204" t="s">
        <v>679</v>
      </c>
      <c r="Q73" s="116">
        <v>21393.4357595785</v>
      </c>
      <c r="R73" s="204" t="s">
        <v>679</v>
      </c>
      <c r="S73" s="139">
        <v>22204.932424</v>
      </c>
      <c r="T73" s="365" t="s">
        <v>679</v>
      </c>
      <c r="U73" s="405">
        <v>24287.532948</v>
      </c>
      <c r="V73" s="365"/>
      <c r="W73" s="298" t="s">
        <v>3</v>
      </c>
      <c r="X73" s="117"/>
    </row>
    <row r="74" spans="1:23" s="71" customFormat="1" ht="22.5" customHeight="1">
      <c r="A74" s="70" t="s">
        <v>95</v>
      </c>
      <c r="B74" s="5" t="s">
        <v>2</v>
      </c>
      <c r="C74" s="145"/>
      <c r="D74" s="359" t="s">
        <v>883</v>
      </c>
      <c r="E74" s="191">
        <v>44596.4484160495</v>
      </c>
      <c r="F74" s="204" t="s">
        <v>679</v>
      </c>
      <c r="G74" s="184">
        <v>39220.864212136</v>
      </c>
      <c r="H74" s="204" t="s">
        <v>679</v>
      </c>
      <c r="I74" s="184">
        <v>42479.7294275681</v>
      </c>
      <c r="J74" s="204" t="s">
        <v>679</v>
      </c>
      <c r="K74" s="184">
        <v>44148.0557683614</v>
      </c>
      <c r="L74" s="204" t="s">
        <v>679</v>
      </c>
      <c r="M74" s="184">
        <v>42113.6891812897</v>
      </c>
      <c r="N74" s="204" t="s">
        <v>679</v>
      </c>
      <c r="O74" s="184">
        <v>42376.4183089471</v>
      </c>
      <c r="P74" s="204" t="s">
        <v>679</v>
      </c>
      <c r="Q74" s="184">
        <v>46576.0678881114</v>
      </c>
      <c r="R74" s="204" t="s">
        <v>679</v>
      </c>
      <c r="S74" s="281">
        <v>50433.849788</v>
      </c>
      <c r="T74" s="365" t="s">
        <v>679</v>
      </c>
      <c r="U74" s="406">
        <f>U75-SUM(U72,U73)</f>
        <v>53057.052731</v>
      </c>
      <c r="V74" s="365"/>
      <c r="W74" s="307" t="s">
        <v>5</v>
      </c>
    </row>
    <row r="75" spans="1:26" s="71" customFormat="1" ht="48" customHeight="1">
      <c r="A75" s="70"/>
      <c r="B75" s="6"/>
      <c r="C75" s="149"/>
      <c r="D75" s="363" t="s">
        <v>884</v>
      </c>
      <c r="E75" s="213">
        <v>120494.23262400001</v>
      </c>
      <c r="F75" s="214"/>
      <c r="G75" s="215">
        <v>102814.46967499999</v>
      </c>
      <c r="H75" s="214"/>
      <c r="I75" s="215">
        <v>119221.09780999999</v>
      </c>
      <c r="J75" s="214"/>
      <c r="K75" s="215">
        <v>131508.347018</v>
      </c>
      <c r="L75" s="214"/>
      <c r="M75" s="215">
        <v>121776.50442700002</v>
      </c>
      <c r="N75" s="214"/>
      <c r="O75" s="215">
        <v>116730.758504</v>
      </c>
      <c r="P75" s="214"/>
      <c r="Q75" s="215">
        <v>124450.63645100001</v>
      </c>
      <c r="R75" s="214"/>
      <c r="S75" s="215">
        <v>130484.952229</v>
      </c>
      <c r="T75" s="216"/>
      <c r="U75" s="431">
        <f>SUM(U7,U36,U49,U60,U70,U71)</f>
        <v>133314.596064</v>
      </c>
      <c r="V75" s="216"/>
      <c r="W75" s="212" t="s">
        <v>885</v>
      </c>
      <c r="X75" s="2"/>
      <c r="Y75" s="2"/>
      <c r="Z75" s="2"/>
    </row>
    <row r="76" ht="15">
      <c r="U76" s="398"/>
    </row>
    <row r="77" spans="4:19" ht="12.75" customHeight="1">
      <c r="D77" s="206" t="s">
        <v>689</v>
      </c>
      <c r="E77" s="207"/>
      <c r="F77" s="208"/>
      <c r="G77" s="176"/>
      <c r="H77" s="176"/>
      <c r="I77" s="176"/>
      <c r="J77" s="2"/>
      <c r="S77" s="366"/>
    </row>
    <row r="78" ht="7.5" customHeight="1"/>
    <row r="79" ht="12.75">
      <c r="D79" s="161" t="s">
        <v>688</v>
      </c>
    </row>
  </sheetData>
  <sheetProtection sheet="1" objects="1" scenarios="1"/>
  <autoFilter ref="R2:R79"/>
  <mergeCells count="12">
    <mergeCell ref="E5:T5"/>
    <mergeCell ref="E6:T6"/>
    <mergeCell ref="Q4:R4"/>
    <mergeCell ref="D2:U2"/>
    <mergeCell ref="E4:F4"/>
    <mergeCell ref="G4:H4"/>
    <mergeCell ref="I4:J4"/>
    <mergeCell ref="K4:L4"/>
    <mergeCell ref="M4:N4"/>
    <mergeCell ref="O4:P4"/>
    <mergeCell ref="S4:T4"/>
    <mergeCell ref="U4:V4"/>
  </mergeCells>
  <dataValidations count="1" xWindow="301" yWindow="191">
    <dataValidation type="custom" allowBlank="1" showInputMessage="1" showErrorMessage="1" errorTitle="Wrong data input" error="Data entry is limited to positive values or zero._x000d__x000a_: symbol can be used for not available data." sqref="E7:E75 G7:G75 I7:I75 K7:K75 M7:M75 O7:O75 Q7:Q75 S7:S75 U7:U76">
      <formula1>OR(AND(ISNUMBER(E7),E7&gt;=0),E7=":")</formula1>
    </dataValidation>
  </dataValidations>
  <printOptions/>
  <pageMargins left="0.2" right="0.3937007874015748" top="0.17" bottom="0.47" header="0.15748031496062992" footer="0.15748031496062992"/>
  <pageSetup fitToHeight="3" horizontalDpi="600" verticalDpi="600" orientation="landscape" pageOrder="overThenDown" paperSize="9" scale="40" r:id="rId1"/>
  <headerFooter alignWithMargins="0">
    <oddHeader>&amp;R&amp;A - Page &amp;P/&amp;N</oddHeader>
    <oddFooter>&amp;LPrint Date: &amp;D&amp;R&amp;F</oddFooter>
  </headerFooter>
  <rowBreaks count="1" manualBreakCount="1">
    <brk id="55" max="16383" man="1"/>
  </rowBreaks>
  <ignoredErrors>
    <ignoredError sqref="U7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2:X79"/>
  <sheetViews>
    <sheetView showGridLines="0" showOutlineSymbols="0" zoomScale="53" zoomScaleNormal="53" zoomScaleSheetLayoutView="80" workbookViewId="0" topLeftCell="B1">
      <pane xSplit="3" ySplit="4" topLeftCell="E38" activePane="bottomRight" state="frozen"/>
      <selection pane="topLeft" activeCell="F78" sqref="F78:BE78"/>
      <selection pane="topRight" activeCell="F78" sqref="F78:BE78"/>
      <selection pane="bottomLeft" activeCell="F78" sqref="F78:BE78"/>
      <selection pane="bottomRight" activeCell="I95" sqref="I95"/>
    </sheetView>
  </sheetViews>
  <sheetFormatPr defaultColWidth="9.140625" defaultRowHeight="12.75" outlineLevelCol="1"/>
  <cols>
    <col min="1" max="1" width="11.28125" style="2" hidden="1" customWidth="1"/>
    <col min="2" max="2" width="17.00390625" style="1" hidden="1" customWidth="1" outlineLevel="1"/>
    <col min="3" max="3" width="4.57421875" style="150" customWidth="1" outlineLevel="1"/>
    <col min="4" max="4" width="65.7109375" style="153" customWidth="1"/>
    <col min="5" max="5" width="10.28125" style="2" customWidth="1"/>
    <col min="6" max="6" width="4.7109375" style="133" customWidth="1"/>
    <col min="7" max="7" width="10.28125" style="2" customWidth="1"/>
    <col min="8" max="8" width="4.7109375" style="133" customWidth="1"/>
    <col min="9" max="9" width="9.8515625" style="2" customWidth="1"/>
    <col min="10" max="10" width="4.7109375" style="133" customWidth="1"/>
    <col min="11" max="11" width="10.8515625" style="2" customWidth="1"/>
    <col min="12" max="12" width="4.7109375" style="133" customWidth="1"/>
    <col min="13" max="13" width="10.421875" style="2" customWidth="1"/>
    <col min="14" max="14" width="4.7109375" style="133" customWidth="1"/>
    <col min="15" max="15" width="11.00390625" style="2" customWidth="1"/>
    <col min="16" max="16" width="4.7109375" style="133" customWidth="1"/>
    <col min="17" max="17" width="11.57421875" style="2" customWidth="1"/>
    <col min="18" max="18" width="4.7109375" style="133" customWidth="1"/>
    <col min="19" max="19" width="11.57421875" style="133" customWidth="1"/>
    <col min="20" max="20" width="4.7109375" style="133" customWidth="1"/>
    <col min="21" max="21" width="11.57421875" style="133" customWidth="1"/>
    <col min="22" max="22" width="4.7109375" style="133" customWidth="1"/>
    <col min="23" max="23" width="65.7109375" style="2" customWidth="1"/>
    <col min="24" max="16384" width="9.140625" style="2" customWidth="1"/>
  </cols>
  <sheetData>
    <row r="1" ht="12" customHeight="1"/>
    <row r="2" spans="4:23" ht="20.25" customHeight="1">
      <c r="D2" s="385" t="s">
        <v>691</v>
      </c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</row>
    <row r="3" spans="2:23" ht="27" customHeight="1">
      <c r="B3" s="3" t="s">
        <v>160</v>
      </c>
      <c r="C3" s="143"/>
      <c r="D3" s="283" t="s">
        <v>692</v>
      </c>
      <c r="E3" s="388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</row>
    <row r="4" spans="2:23" ht="30" customHeight="1">
      <c r="B4" s="4" t="s">
        <v>55</v>
      </c>
      <c r="C4" s="144"/>
      <c r="D4" s="232" t="s">
        <v>673</v>
      </c>
      <c r="E4" s="383">
        <v>2008</v>
      </c>
      <c r="F4" s="384"/>
      <c r="G4" s="390">
        <v>2009</v>
      </c>
      <c r="H4" s="384"/>
      <c r="I4" s="390">
        <v>2010</v>
      </c>
      <c r="J4" s="384"/>
      <c r="K4" s="390">
        <v>2011</v>
      </c>
      <c r="L4" s="384"/>
      <c r="M4" s="390">
        <v>2012</v>
      </c>
      <c r="N4" s="384"/>
      <c r="O4" s="390">
        <v>2013</v>
      </c>
      <c r="P4" s="384"/>
      <c r="Q4" s="391">
        <v>2014</v>
      </c>
      <c r="R4" s="392"/>
      <c r="S4" s="383">
        <v>2015</v>
      </c>
      <c r="T4" s="387"/>
      <c r="U4" s="417">
        <v>2016</v>
      </c>
      <c r="V4" s="418"/>
      <c r="W4" s="344" t="s">
        <v>674</v>
      </c>
    </row>
    <row r="5" spans="2:23" ht="18" customHeight="1">
      <c r="B5" s="4"/>
      <c r="C5" s="144"/>
      <c r="D5" s="535"/>
      <c r="E5" s="536" t="s">
        <v>675</v>
      </c>
      <c r="F5" s="537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80"/>
      <c r="T5" s="380"/>
      <c r="U5" s="380"/>
      <c r="V5" s="380"/>
      <c r="W5" s="193"/>
    </row>
    <row r="6" spans="2:23" s="264" customFormat="1" ht="19.5" customHeight="1">
      <c r="B6" s="265"/>
      <c r="C6" s="266"/>
      <c r="D6" s="267"/>
      <c r="E6" s="538" t="s">
        <v>676</v>
      </c>
      <c r="F6" s="539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2"/>
      <c r="T6" s="382"/>
      <c r="U6" s="382"/>
      <c r="V6" s="382"/>
      <c r="W6" s="267"/>
    </row>
    <row r="7" spans="1:24" s="71" customFormat="1" ht="25.5" customHeight="1">
      <c r="A7" s="74" t="s">
        <v>56</v>
      </c>
      <c r="B7" s="5" t="s">
        <v>6</v>
      </c>
      <c r="C7" s="145"/>
      <c r="D7" s="197" t="s">
        <v>778</v>
      </c>
      <c r="E7" s="221">
        <v>4668.101920999988</v>
      </c>
      <c r="F7" s="135"/>
      <c r="G7" s="221">
        <v>4927.758627999999</v>
      </c>
      <c r="H7" s="134"/>
      <c r="I7" s="221">
        <v>5899.995651999996</v>
      </c>
      <c r="J7" s="134"/>
      <c r="K7" s="221">
        <v>7328.613932000005</v>
      </c>
      <c r="L7" s="132"/>
      <c r="M7" s="217">
        <v>8037.845375999991</v>
      </c>
      <c r="N7" s="132"/>
      <c r="O7" s="227">
        <v>7447.602327</v>
      </c>
      <c r="P7" s="132"/>
      <c r="Q7" s="227">
        <v>9180.316509000004</v>
      </c>
      <c r="R7" s="132"/>
      <c r="S7" s="138">
        <v>9586.503721</v>
      </c>
      <c r="T7" s="134"/>
      <c r="U7" s="534">
        <v>10203.838014</v>
      </c>
      <c r="V7" s="132"/>
      <c r="W7" s="203" t="s">
        <v>823</v>
      </c>
      <c r="X7" s="117"/>
    </row>
    <row r="8" spans="1:24" s="80" customFormat="1" ht="18" customHeight="1">
      <c r="A8" s="72" t="s">
        <v>56</v>
      </c>
      <c r="B8" s="7" t="s">
        <v>7</v>
      </c>
      <c r="C8" s="147"/>
      <c r="D8" s="300" t="s">
        <v>779</v>
      </c>
      <c r="E8" s="222">
        <v>1108.6667399999992</v>
      </c>
      <c r="F8" s="135"/>
      <c r="G8" s="222">
        <v>677.3971279999987</v>
      </c>
      <c r="H8" s="134"/>
      <c r="I8" s="222">
        <v>797.206730999998</v>
      </c>
      <c r="J8" s="134"/>
      <c r="K8" s="222">
        <v>1131.8995789999997</v>
      </c>
      <c r="L8" s="132"/>
      <c r="M8" s="218">
        <v>1122.8185009999993</v>
      </c>
      <c r="N8" s="132"/>
      <c r="O8" s="228">
        <v>916.342825</v>
      </c>
      <c r="P8" s="132"/>
      <c r="Q8" s="228">
        <v>899.5507209999998</v>
      </c>
      <c r="R8" s="132"/>
      <c r="S8" s="137">
        <v>1204.894385</v>
      </c>
      <c r="T8" s="132"/>
      <c r="U8" s="412">
        <v>1452.020372</v>
      </c>
      <c r="V8" s="132"/>
      <c r="W8" s="308" t="s">
        <v>824</v>
      </c>
      <c r="X8" s="122"/>
    </row>
    <row r="9" spans="1:24" s="73" customFormat="1" ht="18" customHeight="1">
      <c r="A9" s="73" t="s">
        <v>56</v>
      </c>
      <c r="B9" s="7" t="s">
        <v>8</v>
      </c>
      <c r="C9" s="147"/>
      <c r="D9" s="304" t="s">
        <v>780</v>
      </c>
      <c r="E9" s="223">
        <v>354.23557999999866</v>
      </c>
      <c r="F9" s="135"/>
      <c r="G9" s="223">
        <v>46.25981899999874</v>
      </c>
      <c r="H9" s="134"/>
      <c r="I9" s="223">
        <v>86.43147099999896</v>
      </c>
      <c r="J9" s="134"/>
      <c r="K9" s="223">
        <v>162.68507899999986</v>
      </c>
      <c r="L9" s="132"/>
      <c r="M9" s="219">
        <v>126.11973799999919</v>
      </c>
      <c r="N9" s="132"/>
      <c r="O9" s="229">
        <v>181.110407</v>
      </c>
      <c r="P9" s="132"/>
      <c r="Q9" s="110">
        <v>171.32295899999994</v>
      </c>
      <c r="R9" s="132"/>
      <c r="S9" s="136">
        <v>262.579363</v>
      </c>
      <c r="T9" s="132"/>
      <c r="U9" s="413">
        <v>269.990329</v>
      </c>
      <c r="V9" s="132"/>
      <c r="W9" s="309" t="s">
        <v>825</v>
      </c>
      <c r="X9" s="107"/>
    </row>
    <row r="10" spans="1:24" s="73" customFormat="1" ht="18" customHeight="1">
      <c r="A10" s="73" t="s">
        <v>56</v>
      </c>
      <c r="B10" s="7" t="s">
        <v>9</v>
      </c>
      <c r="C10" s="147"/>
      <c r="D10" s="304" t="s">
        <v>781</v>
      </c>
      <c r="E10" s="223">
        <v>0.14565899999998067</v>
      </c>
      <c r="F10" s="135"/>
      <c r="G10" s="223">
        <v>0.28410900000002925</v>
      </c>
      <c r="H10" s="134"/>
      <c r="I10" s="223">
        <v>0.057099999999934425</v>
      </c>
      <c r="J10" s="134"/>
      <c r="K10" s="223">
        <v>1.8108059999999568</v>
      </c>
      <c r="L10" s="132"/>
      <c r="M10" s="219">
        <v>0.5582629999999824</v>
      </c>
      <c r="N10" s="132"/>
      <c r="O10" s="229">
        <v>1.1299130000000002</v>
      </c>
      <c r="P10" s="132"/>
      <c r="Q10" s="110">
        <v>0.854166</v>
      </c>
      <c r="R10" s="132"/>
      <c r="S10" s="136">
        <v>1.494935</v>
      </c>
      <c r="T10" s="132"/>
      <c r="U10" s="413">
        <v>4.349856</v>
      </c>
      <c r="V10" s="132"/>
      <c r="W10" s="309" t="s">
        <v>826</v>
      </c>
      <c r="X10" s="107"/>
    </row>
    <row r="11" spans="1:24" s="73" customFormat="1" ht="18" customHeight="1">
      <c r="A11" s="73" t="s">
        <v>56</v>
      </c>
      <c r="B11" s="7" t="s">
        <v>10</v>
      </c>
      <c r="C11" s="147"/>
      <c r="D11" s="304" t="s">
        <v>782</v>
      </c>
      <c r="E11" s="223">
        <v>62.92270199999997</v>
      </c>
      <c r="F11" s="135"/>
      <c r="G11" s="223">
        <v>31.680384999999973</v>
      </c>
      <c r="H11" s="134"/>
      <c r="I11" s="223">
        <v>64.81107700000001</v>
      </c>
      <c r="J11" s="134"/>
      <c r="K11" s="223">
        <v>224.20904500000003</v>
      </c>
      <c r="L11" s="132"/>
      <c r="M11" s="219">
        <v>252.2393</v>
      </c>
      <c r="N11" s="172" t="s">
        <v>679</v>
      </c>
      <c r="O11" s="229">
        <v>170.146</v>
      </c>
      <c r="P11" s="172" t="s">
        <v>679</v>
      </c>
      <c r="Q11" s="229">
        <v>136.5445</v>
      </c>
      <c r="R11" s="172" t="s">
        <v>679</v>
      </c>
      <c r="S11" s="136">
        <v>88.39897</v>
      </c>
      <c r="T11" s="172" t="s">
        <v>679</v>
      </c>
      <c r="U11" s="413">
        <v>160.63102</v>
      </c>
      <c r="V11" s="172" t="s">
        <v>679</v>
      </c>
      <c r="W11" s="309" t="s">
        <v>827</v>
      </c>
      <c r="X11" s="107"/>
    </row>
    <row r="12" spans="1:24" s="73" customFormat="1" ht="18" customHeight="1">
      <c r="A12" s="73" t="s">
        <v>56</v>
      </c>
      <c r="B12" s="7" t="s">
        <v>11</v>
      </c>
      <c r="C12" s="147"/>
      <c r="D12" s="304" t="s">
        <v>783</v>
      </c>
      <c r="E12" s="223">
        <v>7.250371000000001</v>
      </c>
      <c r="F12" s="135"/>
      <c r="G12" s="223">
        <v>11.457194999999995</v>
      </c>
      <c r="H12" s="135"/>
      <c r="I12" s="223">
        <v>9.110931999999998</v>
      </c>
      <c r="J12" s="135"/>
      <c r="K12" s="223">
        <v>8.446198000000004</v>
      </c>
      <c r="L12" s="132"/>
      <c r="M12" s="219">
        <v>6.673110000000001</v>
      </c>
      <c r="N12" s="132"/>
      <c r="O12" s="229">
        <v>7.661436999999999</v>
      </c>
      <c r="P12" s="132"/>
      <c r="Q12" s="110">
        <v>8.551879</v>
      </c>
      <c r="R12" s="132"/>
      <c r="S12" s="136">
        <v>6.787953</v>
      </c>
      <c r="T12" s="132"/>
      <c r="U12" s="413">
        <v>8.624238</v>
      </c>
      <c r="V12" s="132"/>
      <c r="W12" s="309" t="s">
        <v>828</v>
      </c>
      <c r="X12" s="107"/>
    </row>
    <row r="13" spans="1:24" s="73" customFormat="1" ht="18" customHeight="1">
      <c r="A13" s="73" t="s">
        <v>56</v>
      </c>
      <c r="B13" s="7" t="s">
        <v>12</v>
      </c>
      <c r="C13" s="147"/>
      <c r="D13" s="304" t="s">
        <v>784</v>
      </c>
      <c r="E13" s="223">
        <v>18.992254999999997</v>
      </c>
      <c r="F13" s="135"/>
      <c r="G13" s="223">
        <v>14.753616999999988</v>
      </c>
      <c r="H13" s="134"/>
      <c r="I13" s="223">
        <v>15.688238000000002</v>
      </c>
      <c r="J13" s="134"/>
      <c r="K13" s="223">
        <v>15.828810000000008</v>
      </c>
      <c r="L13" s="132"/>
      <c r="M13" s="219">
        <v>16.27574000000001</v>
      </c>
      <c r="N13" s="132"/>
      <c r="O13" s="229">
        <v>16.269684</v>
      </c>
      <c r="P13" s="132"/>
      <c r="Q13" s="110">
        <v>18.96437</v>
      </c>
      <c r="R13" s="132"/>
      <c r="S13" s="136">
        <v>18.777849</v>
      </c>
      <c r="T13" s="132"/>
      <c r="U13" s="413">
        <v>15.278768</v>
      </c>
      <c r="V13" s="132"/>
      <c r="W13" s="309" t="s">
        <v>829</v>
      </c>
      <c r="X13" s="107"/>
    </row>
    <row r="14" spans="1:24" s="73" customFormat="1" ht="18" customHeight="1">
      <c r="A14" s="73" t="s">
        <v>56</v>
      </c>
      <c r="B14" s="7" t="s">
        <v>13</v>
      </c>
      <c r="C14" s="147"/>
      <c r="D14" s="304" t="s">
        <v>785</v>
      </c>
      <c r="E14" s="223">
        <v>283.8706860000001</v>
      </c>
      <c r="F14" s="135"/>
      <c r="G14" s="223">
        <v>219.13768899999988</v>
      </c>
      <c r="H14" s="134"/>
      <c r="I14" s="223">
        <v>215.705062</v>
      </c>
      <c r="J14" s="134"/>
      <c r="K14" s="223">
        <v>326.1275250000001</v>
      </c>
      <c r="L14" s="132"/>
      <c r="M14" s="219">
        <v>386.0046229999999</v>
      </c>
      <c r="N14" s="132"/>
      <c r="O14" s="229">
        <v>184.854546</v>
      </c>
      <c r="P14" s="132"/>
      <c r="Q14" s="110">
        <v>202.50342599999996</v>
      </c>
      <c r="R14" s="132"/>
      <c r="S14" s="136">
        <v>260.944262</v>
      </c>
      <c r="T14" s="132"/>
      <c r="U14" s="413">
        <v>366.934506</v>
      </c>
      <c r="V14" s="132"/>
      <c r="W14" s="309" t="s">
        <v>830</v>
      </c>
      <c r="X14" s="107"/>
    </row>
    <row r="15" spans="1:24" s="73" customFormat="1" ht="18" customHeight="1">
      <c r="A15" s="73" t="s">
        <v>56</v>
      </c>
      <c r="B15" s="7" t="s">
        <v>14</v>
      </c>
      <c r="C15" s="147"/>
      <c r="D15" s="304" t="s">
        <v>786</v>
      </c>
      <c r="E15" s="223">
        <v>47.952538999999774</v>
      </c>
      <c r="F15" s="135"/>
      <c r="G15" s="223">
        <v>47.67200400000007</v>
      </c>
      <c r="H15" s="134"/>
      <c r="I15" s="223">
        <v>74.40927099999976</v>
      </c>
      <c r="J15" s="134"/>
      <c r="K15" s="223">
        <v>56.95302900000024</v>
      </c>
      <c r="L15" s="132"/>
      <c r="M15" s="219">
        <v>54.125835999999595</v>
      </c>
      <c r="N15" s="132"/>
      <c r="O15" s="229">
        <v>51.20383000000001</v>
      </c>
      <c r="P15" s="132"/>
      <c r="Q15" s="110">
        <v>56.50975</v>
      </c>
      <c r="R15" s="132"/>
      <c r="S15" s="136">
        <v>63.010835</v>
      </c>
      <c r="T15" s="132"/>
      <c r="U15" s="413">
        <v>86.119834</v>
      </c>
      <c r="V15" s="132"/>
      <c r="W15" s="309" t="s">
        <v>831</v>
      </c>
      <c r="X15" s="107"/>
    </row>
    <row r="16" spans="1:24" s="73" customFormat="1" ht="18" customHeight="1">
      <c r="A16" s="73" t="s">
        <v>56</v>
      </c>
      <c r="B16" s="7" t="s">
        <v>15</v>
      </c>
      <c r="C16" s="147"/>
      <c r="D16" s="304" t="s">
        <v>787</v>
      </c>
      <c r="E16" s="223">
        <v>182.0551970000006</v>
      </c>
      <c r="F16" s="135"/>
      <c r="G16" s="223">
        <v>172.921871</v>
      </c>
      <c r="H16" s="134"/>
      <c r="I16" s="223">
        <v>192.60215299999936</v>
      </c>
      <c r="J16" s="134"/>
      <c r="K16" s="223">
        <v>179.83848799999942</v>
      </c>
      <c r="L16" s="132"/>
      <c r="M16" s="219">
        <v>117.9102370000005</v>
      </c>
      <c r="N16" s="132"/>
      <c r="O16" s="229">
        <v>132.265723</v>
      </c>
      <c r="P16" s="132"/>
      <c r="Q16" s="110">
        <v>130.45239699999996</v>
      </c>
      <c r="R16" s="132"/>
      <c r="S16" s="136">
        <v>317.591891</v>
      </c>
      <c r="T16" s="132"/>
      <c r="U16" s="413">
        <v>379.661899</v>
      </c>
      <c r="V16" s="132"/>
      <c r="W16" s="309" t="s">
        <v>832</v>
      </c>
      <c r="X16" s="107"/>
    </row>
    <row r="17" spans="1:24" s="73" customFormat="1" ht="18" customHeight="1">
      <c r="A17" s="73" t="s">
        <v>56</v>
      </c>
      <c r="B17" s="7" t="s">
        <v>16</v>
      </c>
      <c r="C17" s="147"/>
      <c r="D17" s="304" t="s">
        <v>788</v>
      </c>
      <c r="E17" s="223">
        <v>14.237747999999998</v>
      </c>
      <c r="F17" s="135"/>
      <c r="G17" s="223">
        <v>8.914748999999999</v>
      </c>
      <c r="H17" s="134"/>
      <c r="I17" s="223">
        <v>11.219088000000003</v>
      </c>
      <c r="J17" s="134"/>
      <c r="K17" s="223">
        <v>11.669237999999998</v>
      </c>
      <c r="L17" s="132"/>
      <c r="M17" s="219">
        <v>12.433109000000002</v>
      </c>
      <c r="N17" s="132"/>
      <c r="O17" s="229">
        <v>12.128539</v>
      </c>
      <c r="P17" s="132"/>
      <c r="Q17" s="110">
        <v>13.187146999999998</v>
      </c>
      <c r="R17" s="132"/>
      <c r="S17" s="136">
        <v>12.813799</v>
      </c>
      <c r="T17" s="132"/>
      <c r="U17" s="413">
        <v>12.63844</v>
      </c>
      <c r="V17" s="132"/>
      <c r="W17" s="309" t="s">
        <v>833</v>
      </c>
      <c r="X17" s="107"/>
    </row>
    <row r="18" spans="1:24" s="73" customFormat="1" ht="18" customHeight="1">
      <c r="A18" s="73" t="s">
        <v>56</v>
      </c>
      <c r="B18" s="7" t="s">
        <v>17</v>
      </c>
      <c r="C18" s="147"/>
      <c r="D18" s="304" t="s">
        <v>789</v>
      </c>
      <c r="E18" s="223">
        <v>137.004003</v>
      </c>
      <c r="F18" s="135"/>
      <c r="G18" s="223">
        <v>124.3156899999999</v>
      </c>
      <c r="H18" s="134"/>
      <c r="I18" s="223">
        <v>127.17233899999991</v>
      </c>
      <c r="J18" s="134"/>
      <c r="K18" s="223">
        <v>144.33136099999996</v>
      </c>
      <c r="L18" s="132"/>
      <c r="M18" s="219">
        <v>150.47854500000017</v>
      </c>
      <c r="N18" s="132"/>
      <c r="O18" s="229">
        <v>159.57274599999997</v>
      </c>
      <c r="P18" s="132"/>
      <c r="Q18" s="110">
        <v>160.66012699999996</v>
      </c>
      <c r="R18" s="132"/>
      <c r="S18" s="136">
        <v>172.494528</v>
      </c>
      <c r="T18" s="132"/>
      <c r="U18" s="413">
        <v>147.791482</v>
      </c>
      <c r="V18" s="132"/>
      <c r="W18" s="309" t="s">
        <v>834</v>
      </c>
      <c r="X18" s="107"/>
    </row>
    <row r="19" spans="1:24" s="80" customFormat="1" ht="18" customHeight="1">
      <c r="A19" s="72" t="s">
        <v>56</v>
      </c>
      <c r="B19" s="7" t="s">
        <v>18</v>
      </c>
      <c r="C19" s="147"/>
      <c r="D19" s="300" t="s">
        <v>790</v>
      </c>
      <c r="E19" s="222">
        <v>0.5503490000000006</v>
      </c>
      <c r="F19" s="135"/>
      <c r="G19" s="222">
        <v>6.119688</v>
      </c>
      <c r="H19" s="134"/>
      <c r="I19" s="222">
        <v>11.491807000000001</v>
      </c>
      <c r="J19" s="134"/>
      <c r="K19" s="222">
        <v>15.382325000000002</v>
      </c>
      <c r="L19" s="132"/>
      <c r="M19" s="218">
        <v>28.52571199999999</v>
      </c>
      <c r="N19" s="132"/>
      <c r="O19" s="228">
        <v>10.862653</v>
      </c>
      <c r="P19" s="132"/>
      <c r="Q19" s="108">
        <v>2.259441</v>
      </c>
      <c r="R19" s="132"/>
      <c r="S19" s="137">
        <v>1.883259</v>
      </c>
      <c r="T19" s="132"/>
      <c r="U19" s="412">
        <v>2.585315</v>
      </c>
      <c r="V19" s="132"/>
      <c r="W19" s="308" t="s">
        <v>835</v>
      </c>
      <c r="X19" s="122"/>
    </row>
    <row r="20" spans="1:24" s="73" customFormat="1" ht="18" customHeight="1">
      <c r="A20" s="73" t="s">
        <v>56</v>
      </c>
      <c r="B20" s="7" t="s">
        <v>19</v>
      </c>
      <c r="C20" s="147"/>
      <c r="D20" s="304" t="s">
        <v>791</v>
      </c>
      <c r="E20" s="223">
        <v>0.10834900000000047</v>
      </c>
      <c r="F20" s="135"/>
      <c r="G20" s="223">
        <v>5.378728000000001</v>
      </c>
      <c r="H20" s="134"/>
      <c r="I20" s="223">
        <v>10.654516000000001</v>
      </c>
      <c r="J20" s="134"/>
      <c r="K20" s="223">
        <v>15.008488999999999</v>
      </c>
      <c r="L20" s="132"/>
      <c r="M20" s="219">
        <v>27.655178</v>
      </c>
      <c r="N20" s="132"/>
      <c r="O20" s="229">
        <v>10.490707</v>
      </c>
      <c r="P20" s="132"/>
      <c r="Q20" s="110">
        <v>1.276704</v>
      </c>
      <c r="R20" s="132"/>
      <c r="S20" s="136">
        <v>0.027</v>
      </c>
      <c r="T20" s="132"/>
      <c r="U20" s="413">
        <v>0.044</v>
      </c>
      <c r="V20" s="132"/>
      <c r="W20" s="309" t="s">
        <v>836</v>
      </c>
      <c r="X20" s="107"/>
    </row>
    <row r="21" spans="1:24" s="73" customFormat="1" ht="18" customHeight="1">
      <c r="A21" s="73" t="s">
        <v>56</v>
      </c>
      <c r="B21" s="7" t="s">
        <v>20</v>
      </c>
      <c r="C21" s="147"/>
      <c r="D21" s="304" t="s">
        <v>714</v>
      </c>
      <c r="E21" s="223">
        <v>0.10834900000000047</v>
      </c>
      <c r="F21" s="135"/>
      <c r="G21" s="223">
        <v>5.378728000000001</v>
      </c>
      <c r="H21" s="134"/>
      <c r="I21" s="223">
        <v>10.654516000000001</v>
      </c>
      <c r="J21" s="134"/>
      <c r="K21" s="223">
        <v>15.008488999999999</v>
      </c>
      <c r="L21" s="132"/>
      <c r="M21" s="219">
        <v>27.655178</v>
      </c>
      <c r="N21" s="132"/>
      <c r="O21" s="229">
        <v>10.490707</v>
      </c>
      <c r="P21" s="132"/>
      <c r="Q21" s="110">
        <v>1.276704</v>
      </c>
      <c r="R21" s="132"/>
      <c r="S21" s="136">
        <v>0.027</v>
      </c>
      <c r="T21" s="132"/>
      <c r="U21" s="413">
        <v>0.044</v>
      </c>
      <c r="V21" s="132"/>
      <c r="W21" s="309" t="s">
        <v>762</v>
      </c>
      <c r="X21" s="107"/>
    </row>
    <row r="22" spans="1:24" s="73" customFormat="1" ht="18" customHeight="1">
      <c r="A22" s="73" t="s">
        <v>56</v>
      </c>
      <c r="B22" s="7" t="s">
        <v>22</v>
      </c>
      <c r="C22" s="147"/>
      <c r="D22" s="304" t="s">
        <v>792</v>
      </c>
      <c r="E22" s="223">
        <v>0.44200000000000017</v>
      </c>
      <c r="F22" s="135"/>
      <c r="G22" s="223">
        <v>0.7409599999999998</v>
      </c>
      <c r="H22" s="134"/>
      <c r="I22" s="223">
        <v>0.8372910000000005</v>
      </c>
      <c r="J22" s="134"/>
      <c r="K22" s="223">
        <v>0.3738360000000025</v>
      </c>
      <c r="L22" s="132"/>
      <c r="M22" s="219">
        <v>0.870534000000001</v>
      </c>
      <c r="N22" s="132"/>
      <c r="O22" s="229">
        <v>0.371946</v>
      </c>
      <c r="P22" s="132"/>
      <c r="Q22" s="110">
        <v>0.982737</v>
      </c>
      <c r="R22" s="132"/>
      <c r="S22" s="136">
        <v>1.856259</v>
      </c>
      <c r="T22" s="132"/>
      <c r="U22" s="413">
        <v>2.541315</v>
      </c>
      <c r="V22" s="132"/>
      <c r="W22" s="309" t="s">
        <v>837</v>
      </c>
      <c r="X22" s="107"/>
    </row>
    <row r="23" spans="1:24" s="73" customFormat="1" ht="18" customHeight="1">
      <c r="A23" s="73" t="s">
        <v>56</v>
      </c>
      <c r="B23" s="7" t="s">
        <v>23</v>
      </c>
      <c r="C23" s="147"/>
      <c r="D23" s="304" t="s">
        <v>793</v>
      </c>
      <c r="E23" s="223">
        <v>0.44200000000000017</v>
      </c>
      <c r="F23" s="135"/>
      <c r="G23" s="223">
        <v>0.7409599999999998</v>
      </c>
      <c r="H23" s="134"/>
      <c r="I23" s="223">
        <v>0.8372910000000005</v>
      </c>
      <c r="J23" s="134"/>
      <c r="K23" s="223">
        <v>0.3738360000000025</v>
      </c>
      <c r="L23" s="132"/>
      <c r="M23" s="219">
        <v>0.870534000000001</v>
      </c>
      <c r="N23" s="132"/>
      <c r="O23" s="229">
        <v>0.371946</v>
      </c>
      <c r="P23" s="132"/>
      <c r="Q23" s="110">
        <v>0.982737</v>
      </c>
      <c r="R23" s="132"/>
      <c r="S23" s="110">
        <v>1.856259</v>
      </c>
      <c r="T23" s="132"/>
      <c r="U23" s="413">
        <v>2.541315</v>
      </c>
      <c r="V23" s="132"/>
      <c r="W23" s="309" t="s">
        <v>838</v>
      </c>
      <c r="X23" s="107"/>
    </row>
    <row r="24" spans="1:24" s="80" customFormat="1" ht="18" customHeight="1">
      <c r="A24" s="72" t="s">
        <v>56</v>
      </c>
      <c r="B24" s="7" t="s">
        <v>26</v>
      </c>
      <c r="C24" s="147"/>
      <c r="D24" s="300" t="s">
        <v>794</v>
      </c>
      <c r="E24" s="222">
        <v>1422.8540989999992</v>
      </c>
      <c r="F24" s="134"/>
      <c r="G24" s="222">
        <v>1625.0654730000015</v>
      </c>
      <c r="H24" s="134"/>
      <c r="I24" s="222">
        <v>2286.6907880000012</v>
      </c>
      <c r="J24" s="134"/>
      <c r="K24" s="222">
        <v>2891.259072000002</v>
      </c>
      <c r="L24" s="132"/>
      <c r="M24" s="218">
        <v>2899.90219</v>
      </c>
      <c r="N24" s="132"/>
      <c r="O24" s="228">
        <v>2684.7547529999997</v>
      </c>
      <c r="P24" s="132"/>
      <c r="Q24" s="108">
        <v>3521.835480000001</v>
      </c>
      <c r="R24" s="132"/>
      <c r="S24" s="108">
        <v>3859.5323580000004</v>
      </c>
      <c r="T24" s="132"/>
      <c r="U24" s="412">
        <v>4216.177823</v>
      </c>
      <c r="V24" s="132"/>
      <c r="W24" s="308" t="s">
        <v>839</v>
      </c>
      <c r="X24" s="122"/>
    </row>
    <row r="25" spans="1:24" s="73" customFormat="1" ht="18" customHeight="1">
      <c r="A25" s="73" t="s">
        <v>56</v>
      </c>
      <c r="B25" s="7" t="s">
        <v>27</v>
      </c>
      <c r="C25" s="147"/>
      <c r="D25" s="304" t="s">
        <v>795</v>
      </c>
      <c r="E25" s="223">
        <v>1307.3744549999992</v>
      </c>
      <c r="F25" s="134"/>
      <c r="G25" s="223">
        <v>1518.0107860000012</v>
      </c>
      <c r="H25" s="134"/>
      <c r="I25" s="223">
        <v>2160.746329000002</v>
      </c>
      <c r="J25" s="134"/>
      <c r="K25" s="223">
        <v>2736.6813680000023</v>
      </c>
      <c r="L25" s="132"/>
      <c r="M25" s="219">
        <v>2753.3595</v>
      </c>
      <c r="N25" s="172" t="s">
        <v>679</v>
      </c>
      <c r="O25" s="229">
        <v>2527.6148</v>
      </c>
      <c r="P25" s="172" t="s">
        <v>679</v>
      </c>
      <c r="Q25" s="110">
        <v>3314.3188520000012</v>
      </c>
      <c r="R25" s="132"/>
      <c r="S25" s="110">
        <v>3674.650606</v>
      </c>
      <c r="T25" s="132"/>
      <c r="U25" s="413">
        <v>3982.354873</v>
      </c>
      <c r="V25" s="132"/>
      <c r="W25" s="309" t="s">
        <v>840</v>
      </c>
      <c r="X25" s="107"/>
    </row>
    <row r="26" spans="1:24" s="73" customFormat="1" ht="18" customHeight="1">
      <c r="A26" s="73" t="s">
        <v>56</v>
      </c>
      <c r="B26" s="7" t="s">
        <v>31</v>
      </c>
      <c r="C26" s="147"/>
      <c r="D26" s="304" t="s">
        <v>796</v>
      </c>
      <c r="E26" s="223">
        <v>115.47964400000004</v>
      </c>
      <c r="F26" s="134"/>
      <c r="G26" s="223">
        <v>107.05468699999997</v>
      </c>
      <c r="H26" s="134"/>
      <c r="I26" s="223">
        <v>125.944459</v>
      </c>
      <c r="J26" s="134"/>
      <c r="K26" s="223">
        <v>154.57770399999998</v>
      </c>
      <c r="L26" s="132"/>
      <c r="M26" s="219">
        <v>146.54269</v>
      </c>
      <c r="N26" s="172"/>
      <c r="O26" s="229">
        <v>157.13995299999996</v>
      </c>
      <c r="P26" s="172"/>
      <c r="Q26" s="110">
        <v>207.51662800000003</v>
      </c>
      <c r="R26" s="172"/>
      <c r="S26" s="110">
        <v>184.881752</v>
      </c>
      <c r="T26" s="172"/>
      <c r="U26" s="413">
        <v>233.82295</v>
      </c>
      <c r="V26" s="172"/>
      <c r="W26" s="309" t="s">
        <v>841</v>
      </c>
      <c r="X26" s="107"/>
    </row>
    <row r="27" spans="1:24" s="80" customFormat="1" ht="33" customHeight="1">
      <c r="A27" s="72" t="s">
        <v>56</v>
      </c>
      <c r="B27" s="7" t="s">
        <v>32</v>
      </c>
      <c r="C27" s="147"/>
      <c r="D27" s="300" t="s">
        <v>797</v>
      </c>
      <c r="E27" s="222">
        <v>197.0351170000002</v>
      </c>
      <c r="F27" s="134"/>
      <c r="G27" s="222">
        <v>197.61084599999987</v>
      </c>
      <c r="H27" s="134"/>
      <c r="I27" s="222">
        <v>214.68023799999946</v>
      </c>
      <c r="J27" s="134"/>
      <c r="K27" s="222">
        <v>198.29768500000046</v>
      </c>
      <c r="L27" s="132"/>
      <c r="M27" s="218">
        <v>163.444087</v>
      </c>
      <c r="N27" s="172"/>
      <c r="O27" s="228">
        <v>181.707259</v>
      </c>
      <c r="P27" s="172"/>
      <c r="Q27" s="228">
        <v>184.737492</v>
      </c>
      <c r="R27" s="172"/>
      <c r="S27" s="108">
        <v>190.190776</v>
      </c>
      <c r="T27" s="172"/>
      <c r="U27" s="412">
        <v>218.08921</v>
      </c>
      <c r="V27" s="172"/>
      <c r="W27" s="308" t="s">
        <v>842</v>
      </c>
      <c r="X27" s="122"/>
    </row>
    <row r="28" spans="1:24" s="73" customFormat="1" ht="18" customHeight="1">
      <c r="A28" s="73" t="s">
        <v>56</v>
      </c>
      <c r="B28" s="7" t="s">
        <v>33</v>
      </c>
      <c r="C28" s="147"/>
      <c r="D28" s="304" t="s">
        <v>798</v>
      </c>
      <c r="E28" s="223">
        <v>195.35760100000013</v>
      </c>
      <c r="F28" s="134"/>
      <c r="G28" s="223">
        <v>195.95352499999976</v>
      </c>
      <c r="H28" s="134"/>
      <c r="I28" s="223">
        <v>212.59413799999962</v>
      </c>
      <c r="J28" s="134"/>
      <c r="K28" s="223">
        <v>196.32717900000046</v>
      </c>
      <c r="L28" s="132"/>
      <c r="M28" s="219">
        <v>163.1816</v>
      </c>
      <c r="N28" s="172" t="s">
        <v>679</v>
      </c>
      <c r="O28" s="229">
        <v>181.4594</v>
      </c>
      <c r="P28" s="172" t="s">
        <v>679</v>
      </c>
      <c r="Q28" s="229">
        <v>184.471</v>
      </c>
      <c r="R28" s="172" t="s">
        <v>679</v>
      </c>
      <c r="S28" s="110">
        <v>187.190246</v>
      </c>
      <c r="T28" s="172" t="s">
        <v>679</v>
      </c>
      <c r="U28" s="413">
        <v>215.911393</v>
      </c>
      <c r="V28" s="172" t="s">
        <v>679</v>
      </c>
      <c r="W28" s="309" t="s">
        <v>843</v>
      </c>
      <c r="X28" s="107"/>
    </row>
    <row r="29" spans="1:24" s="73" customFormat="1" ht="18" customHeight="1">
      <c r="A29" s="73" t="s">
        <v>56</v>
      </c>
      <c r="B29" s="7" t="s">
        <v>34</v>
      </c>
      <c r="C29" s="147"/>
      <c r="D29" s="304" t="s">
        <v>723</v>
      </c>
      <c r="E29" s="223">
        <v>1.6775159999999998</v>
      </c>
      <c r="F29" s="134"/>
      <c r="G29" s="223">
        <v>1.6573209999999987</v>
      </c>
      <c r="H29" s="134"/>
      <c r="I29" s="223">
        <v>2.0860999999999974</v>
      </c>
      <c r="J29" s="134"/>
      <c r="K29" s="223">
        <v>1.9705059999999985</v>
      </c>
      <c r="L29" s="132"/>
      <c r="M29" s="219">
        <v>0.2624869999999997</v>
      </c>
      <c r="N29" s="132"/>
      <c r="O29" s="229">
        <v>0.24785900000000002</v>
      </c>
      <c r="P29" s="132"/>
      <c r="Q29" s="110">
        <v>0.266492</v>
      </c>
      <c r="R29" s="172"/>
      <c r="S29" s="110">
        <v>3.00053</v>
      </c>
      <c r="T29" s="172"/>
      <c r="U29" s="413">
        <v>2.177817</v>
      </c>
      <c r="V29" s="172"/>
      <c r="W29" s="309" t="s">
        <v>763</v>
      </c>
      <c r="X29" s="107"/>
    </row>
    <row r="30" spans="1:24" s="81" customFormat="1" ht="33" customHeight="1">
      <c r="A30" s="72" t="s">
        <v>56</v>
      </c>
      <c r="B30" s="8" t="s">
        <v>80</v>
      </c>
      <c r="C30" s="146"/>
      <c r="D30" s="300" t="s">
        <v>799</v>
      </c>
      <c r="E30" s="222">
        <v>31.169098000000034</v>
      </c>
      <c r="F30" s="134"/>
      <c r="G30" s="222">
        <v>27.694669999999547</v>
      </c>
      <c r="H30" s="134"/>
      <c r="I30" s="222">
        <v>26.864053999999953</v>
      </c>
      <c r="J30" s="134"/>
      <c r="K30" s="222">
        <v>30.592276999999427</v>
      </c>
      <c r="L30" s="132"/>
      <c r="M30" s="218">
        <v>37.534420999999696</v>
      </c>
      <c r="N30" s="132"/>
      <c r="O30" s="228">
        <v>54.73140599999999</v>
      </c>
      <c r="P30" s="132"/>
      <c r="Q30" s="108">
        <v>54.517741000000036</v>
      </c>
      <c r="R30" s="132"/>
      <c r="S30" s="108">
        <v>48.205919</v>
      </c>
      <c r="T30" s="132"/>
      <c r="U30" s="412">
        <v>56.094229999999996</v>
      </c>
      <c r="V30" s="132"/>
      <c r="W30" s="308" t="s">
        <v>844</v>
      </c>
      <c r="X30" s="123"/>
    </row>
    <row r="31" spans="1:24" s="73" customFormat="1" ht="18" customHeight="1">
      <c r="A31" s="73" t="s">
        <v>56</v>
      </c>
      <c r="B31" s="7" t="s">
        <v>81</v>
      </c>
      <c r="C31" s="147"/>
      <c r="D31" s="304" t="s">
        <v>800</v>
      </c>
      <c r="E31" s="223">
        <v>0.62347800000002</v>
      </c>
      <c r="F31" s="135"/>
      <c r="G31" s="223">
        <v>0.4519949999999824</v>
      </c>
      <c r="H31" s="135"/>
      <c r="I31" s="223">
        <v>0.504810999999961</v>
      </c>
      <c r="J31" s="134"/>
      <c r="K31" s="223">
        <v>0.529640000000029</v>
      </c>
      <c r="L31" s="132"/>
      <c r="M31" s="219">
        <v>0.4850979999999083</v>
      </c>
      <c r="N31" s="132"/>
      <c r="O31" s="229">
        <v>0.472253</v>
      </c>
      <c r="P31" s="132"/>
      <c r="Q31" s="110">
        <v>0.404984</v>
      </c>
      <c r="R31" s="132"/>
      <c r="S31" s="110">
        <v>0.43272</v>
      </c>
      <c r="T31" s="132"/>
      <c r="U31" s="413">
        <v>0.445157</v>
      </c>
      <c r="V31" s="132"/>
      <c r="W31" s="309" t="s">
        <v>845</v>
      </c>
      <c r="X31" s="107"/>
    </row>
    <row r="32" spans="1:24" s="73" customFormat="1" ht="18" customHeight="1">
      <c r="A32" s="73" t="s">
        <v>56</v>
      </c>
      <c r="B32" s="7" t="s">
        <v>82</v>
      </c>
      <c r="C32" s="147"/>
      <c r="D32" s="304" t="s">
        <v>801</v>
      </c>
      <c r="E32" s="223">
        <v>1.3638610000001563</v>
      </c>
      <c r="F32" s="134"/>
      <c r="G32" s="223">
        <v>1.2503209999998717</v>
      </c>
      <c r="H32" s="134"/>
      <c r="I32" s="223">
        <v>0.5756399999999076</v>
      </c>
      <c r="J32" s="134"/>
      <c r="K32" s="223">
        <v>0.8263359999996283</v>
      </c>
      <c r="L32" s="132"/>
      <c r="M32" s="219">
        <v>0.5537109999994527</v>
      </c>
      <c r="N32" s="132"/>
      <c r="O32" s="229">
        <v>0.38128200000000007</v>
      </c>
      <c r="P32" s="132"/>
      <c r="Q32" s="110">
        <v>2.1693349999999993</v>
      </c>
      <c r="R32" s="132"/>
      <c r="S32" s="110">
        <v>0.876447</v>
      </c>
      <c r="T32" s="132"/>
      <c r="U32" s="413">
        <v>1.711477</v>
      </c>
      <c r="V32" s="132"/>
      <c r="W32" s="309" t="s">
        <v>846</v>
      </c>
      <c r="X32" s="107"/>
    </row>
    <row r="33" spans="1:24" s="73" customFormat="1" ht="18" customHeight="1">
      <c r="A33" s="73" t="s">
        <v>56</v>
      </c>
      <c r="B33" s="7" t="s">
        <v>83</v>
      </c>
      <c r="C33" s="147"/>
      <c r="D33" s="304" t="s">
        <v>802</v>
      </c>
      <c r="E33" s="223">
        <v>4.273158999999993</v>
      </c>
      <c r="F33" s="134"/>
      <c r="G33" s="223">
        <v>5.986059999999753</v>
      </c>
      <c r="H33" s="134"/>
      <c r="I33" s="223">
        <v>4.238303000000087</v>
      </c>
      <c r="J33" s="134"/>
      <c r="K33" s="223">
        <v>6.7322499999997945</v>
      </c>
      <c r="L33" s="132"/>
      <c r="M33" s="219">
        <v>8.089093000000162</v>
      </c>
      <c r="N33" s="132"/>
      <c r="O33" s="229">
        <v>14.245921000000003</v>
      </c>
      <c r="P33" s="132"/>
      <c r="Q33" s="110">
        <v>15.587001</v>
      </c>
      <c r="R33" s="132"/>
      <c r="S33" s="110">
        <v>13.258537</v>
      </c>
      <c r="T33" s="132"/>
      <c r="U33" s="413">
        <v>21.198541</v>
      </c>
      <c r="V33" s="132"/>
      <c r="W33" s="309" t="s">
        <v>847</v>
      </c>
      <c r="X33" s="107"/>
    </row>
    <row r="34" spans="1:24" s="73" customFormat="1" ht="30" customHeight="1">
      <c r="A34" s="73" t="s">
        <v>56</v>
      </c>
      <c r="B34" s="7" t="s">
        <v>84</v>
      </c>
      <c r="C34" s="147"/>
      <c r="D34" s="304" t="s">
        <v>803</v>
      </c>
      <c r="E34" s="223">
        <v>24.908599999999865</v>
      </c>
      <c r="F34" s="134"/>
      <c r="G34" s="223">
        <v>20.00629399999994</v>
      </c>
      <c r="H34" s="134"/>
      <c r="I34" s="223">
        <v>21.545299999999997</v>
      </c>
      <c r="J34" s="134"/>
      <c r="K34" s="223">
        <v>22.504050999999976</v>
      </c>
      <c r="L34" s="132"/>
      <c r="M34" s="219">
        <v>28.406519000000173</v>
      </c>
      <c r="N34" s="132"/>
      <c r="O34" s="229">
        <v>39.63195</v>
      </c>
      <c r="P34" s="132"/>
      <c r="Q34" s="110">
        <v>36.35642100000004</v>
      </c>
      <c r="R34" s="132"/>
      <c r="S34" s="110">
        <v>33.638215</v>
      </c>
      <c r="T34" s="132"/>
      <c r="U34" s="413">
        <v>32.739055</v>
      </c>
      <c r="V34" s="132"/>
      <c r="W34" s="309" t="s">
        <v>848</v>
      </c>
      <c r="X34" s="107"/>
    </row>
    <row r="35" spans="1:24" s="80" customFormat="1" ht="18" customHeight="1">
      <c r="A35" s="72" t="s">
        <v>56</v>
      </c>
      <c r="B35" s="7" t="s">
        <v>85</v>
      </c>
      <c r="C35" s="147"/>
      <c r="D35" s="300" t="s">
        <v>804</v>
      </c>
      <c r="E35" s="222">
        <v>1907.826517999989</v>
      </c>
      <c r="F35" s="134"/>
      <c r="G35" s="222">
        <v>2393.8708229999993</v>
      </c>
      <c r="H35" s="134"/>
      <c r="I35" s="222">
        <v>2563.062033999997</v>
      </c>
      <c r="J35" s="134"/>
      <c r="K35" s="222">
        <v>3061.1829940000025</v>
      </c>
      <c r="L35" s="132"/>
      <c r="M35" s="218">
        <v>3785.6204649999927</v>
      </c>
      <c r="N35" s="132"/>
      <c r="O35" s="228">
        <v>3599.2034310000004</v>
      </c>
      <c r="P35" s="132"/>
      <c r="Q35" s="108">
        <v>4517.415634000004</v>
      </c>
      <c r="R35" s="132"/>
      <c r="S35" s="108">
        <v>4281.797024</v>
      </c>
      <c r="T35" s="132"/>
      <c r="U35" s="412">
        <v>4258.871064</v>
      </c>
      <c r="V35" s="132"/>
      <c r="W35" s="308" t="s">
        <v>849</v>
      </c>
      <c r="X35" s="122"/>
    </row>
    <row r="36" spans="1:24" s="70" customFormat="1" ht="25.5" customHeight="1">
      <c r="A36" s="74" t="s">
        <v>56</v>
      </c>
      <c r="B36" s="6" t="s">
        <v>35</v>
      </c>
      <c r="C36" s="149"/>
      <c r="D36" s="197" t="s">
        <v>805</v>
      </c>
      <c r="E36" s="221">
        <v>12710.985823000015</v>
      </c>
      <c r="F36" s="134"/>
      <c r="G36" s="221">
        <v>7476.186609999999</v>
      </c>
      <c r="H36" s="134"/>
      <c r="I36" s="221">
        <v>9328.018715999997</v>
      </c>
      <c r="J36" s="134"/>
      <c r="K36" s="221">
        <v>9410.591151</v>
      </c>
      <c r="L36" s="132"/>
      <c r="M36" s="217">
        <v>9955.03890599999</v>
      </c>
      <c r="N36" s="132"/>
      <c r="O36" s="227">
        <v>10397.181078000012</v>
      </c>
      <c r="P36" s="132"/>
      <c r="Q36" s="227">
        <v>11468.028265999994</v>
      </c>
      <c r="R36" s="132"/>
      <c r="S36" s="111">
        <v>14427.741953</v>
      </c>
      <c r="T36" s="132"/>
      <c r="U36" s="414">
        <v>13459.810916999999</v>
      </c>
      <c r="V36" s="132"/>
      <c r="W36" s="203" t="s">
        <v>850</v>
      </c>
      <c r="X36" s="120"/>
    </row>
    <row r="37" spans="1:24" s="81" customFormat="1" ht="33" customHeight="1">
      <c r="A37" s="72" t="s">
        <v>56</v>
      </c>
      <c r="B37" s="8" t="s">
        <v>36</v>
      </c>
      <c r="C37" s="146"/>
      <c r="D37" s="300" t="s">
        <v>806</v>
      </c>
      <c r="E37" s="222">
        <v>9890.029966000002</v>
      </c>
      <c r="F37" s="134"/>
      <c r="G37" s="222">
        <v>4903.002324000003</v>
      </c>
      <c r="H37" s="134"/>
      <c r="I37" s="222">
        <v>7830.209012999997</v>
      </c>
      <c r="J37" s="134"/>
      <c r="K37" s="222">
        <v>7839.655775000001</v>
      </c>
      <c r="L37" s="132"/>
      <c r="M37" s="218">
        <v>8342.130981999991</v>
      </c>
      <c r="N37" s="132"/>
      <c r="O37" s="228">
        <v>8686.449824000014</v>
      </c>
      <c r="P37" s="132"/>
      <c r="Q37" s="108">
        <v>9328.531018999993</v>
      </c>
      <c r="R37" s="132"/>
      <c r="S37" s="108">
        <v>9745.807954</v>
      </c>
      <c r="T37" s="132"/>
      <c r="U37" s="412">
        <v>9859.792128</v>
      </c>
      <c r="V37" s="132"/>
      <c r="W37" s="308" t="s">
        <v>851</v>
      </c>
      <c r="X37" s="123"/>
    </row>
    <row r="38" spans="1:24" s="81" customFormat="1" ht="33" customHeight="1">
      <c r="A38" s="72" t="s">
        <v>56</v>
      </c>
      <c r="B38" s="8" t="s">
        <v>37</v>
      </c>
      <c r="C38" s="146"/>
      <c r="D38" s="300" t="s">
        <v>807</v>
      </c>
      <c r="E38" s="222">
        <v>439.43136900000013</v>
      </c>
      <c r="F38" s="134"/>
      <c r="G38" s="222">
        <v>332.96885900000024</v>
      </c>
      <c r="H38" s="134"/>
      <c r="I38" s="222">
        <v>370.4857029999997</v>
      </c>
      <c r="J38" s="134"/>
      <c r="K38" s="222">
        <v>421.9058759999996</v>
      </c>
      <c r="L38" s="132"/>
      <c r="M38" s="218">
        <v>489.89472400000045</v>
      </c>
      <c r="N38" s="132"/>
      <c r="O38" s="228">
        <v>510.73805399999986</v>
      </c>
      <c r="P38" s="132"/>
      <c r="Q38" s="108">
        <v>621.6997469999998</v>
      </c>
      <c r="R38" s="132"/>
      <c r="S38" s="108">
        <v>903.233467</v>
      </c>
      <c r="T38" s="132"/>
      <c r="U38" s="412">
        <v>940.327592</v>
      </c>
      <c r="V38" s="132"/>
      <c r="W38" s="308" t="s">
        <v>852</v>
      </c>
      <c r="X38" s="123"/>
    </row>
    <row r="39" spans="1:24" s="73" customFormat="1" ht="18" customHeight="1">
      <c r="A39" s="73" t="s">
        <v>56</v>
      </c>
      <c r="B39" s="7" t="s">
        <v>38</v>
      </c>
      <c r="C39" s="147"/>
      <c r="D39" s="304" t="s">
        <v>728</v>
      </c>
      <c r="E39" s="223">
        <v>104.94961800000004</v>
      </c>
      <c r="F39" s="134"/>
      <c r="G39" s="223">
        <v>103.75888200000003</v>
      </c>
      <c r="H39" s="134"/>
      <c r="I39" s="223">
        <v>44.502598999999975</v>
      </c>
      <c r="J39" s="134"/>
      <c r="K39" s="223">
        <v>60.09508199999999</v>
      </c>
      <c r="L39" s="132"/>
      <c r="M39" s="219">
        <v>46.37209899999999</v>
      </c>
      <c r="N39" s="132"/>
      <c r="O39" s="229">
        <v>117.88557600000001</v>
      </c>
      <c r="P39" s="132"/>
      <c r="Q39" s="110">
        <v>168.96636800000005</v>
      </c>
      <c r="R39" s="132"/>
      <c r="S39" s="110">
        <v>209.374124</v>
      </c>
      <c r="T39" s="132"/>
      <c r="U39" s="413">
        <v>184.772902</v>
      </c>
      <c r="V39" s="132"/>
      <c r="W39" s="309" t="s">
        <v>853</v>
      </c>
      <c r="X39" s="107"/>
    </row>
    <row r="40" spans="1:24" s="73" customFormat="1" ht="18" customHeight="1">
      <c r="A40" s="73" t="s">
        <v>56</v>
      </c>
      <c r="B40" s="7" t="s">
        <v>40</v>
      </c>
      <c r="C40" s="147"/>
      <c r="D40" s="304" t="s">
        <v>808</v>
      </c>
      <c r="E40" s="223">
        <v>0.4537300000000002</v>
      </c>
      <c r="F40" s="134"/>
      <c r="G40" s="223">
        <v>0.1516270000000004</v>
      </c>
      <c r="H40" s="134"/>
      <c r="I40" s="223">
        <v>0.19249599999999845</v>
      </c>
      <c r="J40" s="134"/>
      <c r="K40" s="223">
        <v>0.23204000000000047</v>
      </c>
      <c r="L40" s="132"/>
      <c r="M40" s="219">
        <v>0.4001530000000004</v>
      </c>
      <c r="N40" s="132"/>
      <c r="O40" s="229">
        <v>0.5019270000000001</v>
      </c>
      <c r="P40" s="132"/>
      <c r="Q40" s="110">
        <v>0.7102459999999998</v>
      </c>
      <c r="R40" s="132"/>
      <c r="S40" s="110">
        <v>0.82619</v>
      </c>
      <c r="T40" s="132"/>
      <c r="U40" s="413">
        <v>0.855058</v>
      </c>
      <c r="V40" s="132"/>
      <c r="W40" s="309" t="s">
        <v>854</v>
      </c>
      <c r="X40" s="107"/>
    </row>
    <row r="41" spans="1:24" s="73" customFormat="1" ht="18" customHeight="1">
      <c r="A41" s="73" t="s">
        <v>56</v>
      </c>
      <c r="B41" s="7" t="s">
        <v>42</v>
      </c>
      <c r="C41" s="147"/>
      <c r="D41" s="304" t="s">
        <v>809</v>
      </c>
      <c r="E41" s="223">
        <v>6.975113999999994</v>
      </c>
      <c r="F41" s="134"/>
      <c r="G41" s="223">
        <v>7.5065250000000034</v>
      </c>
      <c r="H41" s="134"/>
      <c r="I41" s="223">
        <v>12.290916999999993</v>
      </c>
      <c r="J41" s="134"/>
      <c r="K41" s="223">
        <v>13.079574000000001</v>
      </c>
      <c r="L41" s="132"/>
      <c r="M41" s="219">
        <v>5.554860999999995</v>
      </c>
      <c r="N41" s="132"/>
      <c r="O41" s="229">
        <v>8.714879</v>
      </c>
      <c r="P41" s="132"/>
      <c r="Q41" s="110">
        <v>11.457846</v>
      </c>
      <c r="R41" s="132"/>
      <c r="S41" s="110">
        <v>20.743688</v>
      </c>
      <c r="T41" s="132"/>
      <c r="U41" s="413">
        <v>29.117748</v>
      </c>
      <c r="V41" s="132"/>
      <c r="W41" s="309" t="s">
        <v>855</v>
      </c>
      <c r="X41" s="107"/>
    </row>
    <row r="42" spans="1:24" s="73" customFormat="1" ht="18" customHeight="1">
      <c r="A42" s="73" t="s">
        <v>56</v>
      </c>
      <c r="B42" s="7" t="s">
        <v>44</v>
      </c>
      <c r="C42" s="147"/>
      <c r="D42" s="304" t="s">
        <v>810</v>
      </c>
      <c r="E42" s="223">
        <v>133.029019</v>
      </c>
      <c r="F42" s="134"/>
      <c r="G42" s="223">
        <v>82.136427</v>
      </c>
      <c r="H42" s="134"/>
      <c r="I42" s="223">
        <v>76.23957599999999</v>
      </c>
      <c r="J42" s="134"/>
      <c r="K42" s="223">
        <v>59.809335000000004</v>
      </c>
      <c r="L42" s="132"/>
      <c r="M42" s="219">
        <v>128.48644000000002</v>
      </c>
      <c r="N42" s="132"/>
      <c r="O42" s="229">
        <v>124.226281</v>
      </c>
      <c r="P42" s="132"/>
      <c r="Q42" s="110">
        <v>93.68561499999998</v>
      </c>
      <c r="R42" s="132"/>
      <c r="S42" s="110">
        <v>121.682247</v>
      </c>
      <c r="T42" s="132"/>
      <c r="U42" s="413">
        <v>112.071768</v>
      </c>
      <c r="V42" s="132"/>
      <c r="W42" s="309" t="s">
        <v>856</v>
      </c>
      <c r="X42" s="107"/>
    </row>
    <row r="43" spans="1:24" s="73" customFormat="1" ht="18" customHeight="1">
      <c r="A43" s="73" t="s">
        <v>56</v>
      </c>
      <c r="B43" s="7" t="s">
        <v>46</v>
      </c>
      <c r="C43" s="147"/>
      <c r="D43" s="304" t="s">
        <v>811</v>
      </c>
      <c r="E43" s="223">
        <v>0.24523899999999976</v>
      </c>
      <c r="F43" s="134"/>
      <c r="G43" s="223">
        <v>0.23141700000000043</v>
      </c>
      <c r="H43" s="134"/>
      <c r="I43" s="223">
        <v>0.2287619999999988</v>
      </c>
      <c r="J43" s="134"/>
      <c r="K43" s="223">
        <v>0.2789200000000003</v>
      </c>
      <c r="L43" s="132"/>
      <c r="M43" s="219">
        <v>0.11640799999999896</v>
      </c>
      <c r="N43" s="132"/>
      <c r="O43" s="229">
        <v>0.149993</v>
      </c>
      <c r="P43" s="132"/>
      <c r="Q43" s="110">
        <v>0.765902</v>
      </c>
      <c r="R43" s="132"/>
      <c r="S43" s="110">
        <v>1.066907</v>
      </c>
      <c r="T43" s="132"/>
      <c r="U43" s="413">
        <v>1.080517</v>
      </c>
      <c r="V43" s="132"/>
      <c r="W43" s="309" t="s">
        <v>857</v>
      </c>
      <c r="X43" s="107"/>
    </row>
    <row r="44" spans="1:24" s="73" customFormat="1" ht="18" customHeight="1">
      <c r="A44" s="73" t="s">
        <v>56</v>
      </c>
      <c r="B44" s="7" t="s">
        <v>48</v>
      </c>
      <c r="C44" s="147"/>
      <c r="D44" s="304" t="s">
        <v>738</v>
      </c>
      <c r="E44" s="223">
        <v>0.010433999999999999</v>
      </c>
      <c r="F44" s="134"/>
      <c r="G44" s="223">
        <v>0.0013519999999999643</v>
      </c>
      <c r="H44" s="134"/>
      <c r="I44" s="223">
        <v>0.001189999999999955</v>
      </c>
      <c r="J44" s="134"/>
      <c r="K44" s="223">
        <v>0.0030509999999999704</v>
      </c>
      <c r="L44" s="132"/>
      <c r="M44" s="219">
        <v>0.001352000000000006</v>
      </c>
      <c r="N44" s="132"/>
      <c r="O44" s="229">
        <v>0.03696</v>
      </c>
      <c r="P44" s="132"/>
      <c r="Q44" s="110">
        <v>0.026028000000000003</v>
      </c>
      <c r="R44" s="132"/>
      <c r="S44" s="110">
        <v>0.35136</v>
      </c>
      <c r="T44" s="132"/>
      <c r="U44" s="413">
        <v>0.445806</v>
      </c>
      <c r="V44" s="132"/>
      <c r="W44" s="309" t="s">
        <v>858</v>
      </c>
      <c r="X44" s="107"/>
    </row>
    <row r="45" spans="1:24" s="73" customFormat="1" ht="18" customHeight="1">
      <c r="A45" s="73" t="s">
        <v>56</v>
      </c>
      <c r="B45" s="7" t="s">
        <v>49</v>
      </c>
      <c r="C45" s="147"/>
      <c r="D45" s="304" t="s">
        <v>739</v>
      </c>
      <c r="E45" s="223">
        <v>86.56767000000002</v>
      </c>
      <c r="F45" s="134"/>
      <c r="G45" s="223">
        <v>47.64640300000019</v>
      </c>
      <c r="H45" s="134"/>
      <c r="I45" s="223">
        <v>124.30138299999976</v>
      </c>
      <c r="J45" s="134"/>
      <c r="K45" s="223">
        <v>178.9112209999995</v>
      </c>
      <c r="L45" s="132"/>
      <c r="M45" s="219">
        <v>214.36742000000004</v>
      </c>
      <c r="N45" s="132"/>
      <c r="O45" s="229">
        <v>152.28933700000002</v>
      </c>
      <c r="P45" s="132"/>
      <c r="Q45" s="110">
        <v>140.926047</v>
      </c>
      <c r="R45" s="132"/>
      <c r="S45" s="110">
        <v>315.879754</v>
      </c>
      <c r="T45" s="132"/>
      <c r="U45" s="413">
        <v>437.519653</v>
      </c>
      <c r="V45" s="132"/>
      <c r="W45" s="309" t="s">
        <v>859</v>
      </c>
      <c r="X45" s="107"/>
    </row>
    <row r="46" spans="1:24" s="73" customFormat="1" ht="18" customHeight="1">
      <c r="A46" s="73" t="s">
        <v>56</v>
      </c>
      <c r="B46" s="7" t="s">
        <v>50</v>
      </c>
      <c r="C46" s="147"/>
      <c r="D46" s="304" t="s">
        <v>740</v>
      </c>
      <c r="E46" s="223">
        <v>0.053464999999999874</v>
      </c>
      <c r="F46" s="134"/>
      <c r="G46" s="223">
        <v>0.014058000000000015</v>
      </c>
      <c r="H46" s="134"/>
      <c r="I46" s="223">
        <v>0.086027</v>
      </c>
      <c r="J46" s="134"/>
      <c r="K46" s="223">
        <v>0.03888100000000003</v>
      </c>
      <c r="L46" s="132"/>
      <c r="M46" s="219">
        <v>0.03882199999999994</v>
      </c>
      <c r="N46" s="132"/>
      <c r="O46" s="229">
        <v>0.097034</v>
      </c>
      <c r="P46" s="132"/>
      <c r="Q46" s="110">
        <v>0.18189700000000003</v>
      </c>
      <c r="R46" s="132"/>
      <c r="S46" s="110">
        <v>0.153984</v>
      </c>
      <c r="T46" s="132"/>
      <c r="U46" s="413">
        <v>0.26947</v>
      </c>
      <c r="V46" s="132"/>
      <c r="W46" s="309" t="s">
        <v>860</v>
      </c>
      <c r="X46" s="107"/>
    </row>
    <row r="47" spans="1:24" s="73" customFormat="1" ht="18" customHeight="1">
      <c r="A47" s="73" t="s">
        <v>56</v>
      </c>
      <c r="B47" s="7" t="s">
        <v>51</v>
      </c>
      <c r="C47" s="147"/>
      <c r="D47" s="304" t="s">
        <v>741</v>
      </c>
      <c r="E47" s="223">
        <v>107.14708000000002</v>
      </c>
      <c r="F47" s="134"/>
      <c r="G47" s="223">
        <v>91.52216800000002</v>
      </c>
      <c r="H47" s="134"/>
      <c r="I47" s="223">
        <v>112.64275300000001</v>
      </c>
      <c r="J47" s="134"/>
      <c r="K47" s="223">
        <v>109.45777200000009</v>
      </c>
      <c r="L47" s="132"/>
      <c r="M47" s="219">
        <v>94.557169</v>
      </c>
      <c r="N47" s="132"/>
      <c r="O47" s="229">
        <v>106.83606700000004</v>
      </c>
      <c r="P47" s="132"/>
      <c r="Q47" s="110">
        <v>204.979798</v>
      </c>
      <c r="R47" s="132"/>
      <c r="S47" s="110">
        <v>233.155213</v>
      </c>
      <c r="T47" s="132"/>
      <c r="U47" s="413">
        <v>174.19467</v>
      </c>
      <c r="V47" s="132"/>
      <c r="W47" s="309" t="s">
        <v>764</v>
      </c>
      <c r="X47" s="107"/>
    </row>
    <row r="48" spans="1:24" s="80" customFormat="1" ht="18" customHeight="1">
      <c r="A48" s="72" t="s">
        <v>56</v>
      </c>
      <c r="B48" s="8" t="s">
        <v>86</v>
      </c>
      <c r="C48" s="146"/>
      <c r="D48" s="300" t="s">
        <v>812</v>
      </c>
      <c r="E48" s="222">
        <v>2381.5244880000137</v>
      </c>
      <c r="F48" s="134"/>
      <c r="G48" s="222">
        <v>2240.2154269999955</v>
      </c>
      <c r="H48" s="134"/>
      <c r="I48" s="222">
        <v>1127.324</v>
      </c>
      <c r="J48" s="172" t="s">
        <v>679</v>
      </c>
      <c r="K48" s="222">
        <v>1149.0295</v>
      </c>
      <c r="L48" s="172" t="s">
        <v>679</v>
      </c>
      <c r="M48" s="218">
        <v>1123.0132</v>
      </c>
      <c r="N48" s="172" t="s">
        <v>679</v>
      </c>
      <c r="O48" s="228">
        <v>1199.9932</v>
      </c>
      <c r="P48" s="172" t="s">
        <v>679</v>
      </c>
      <c r="Q48" s="228">
        <v>1517.7975</v>
      </c>
      <c r="R48" s="172" t="s">
        <v>679</v>
      </c>
      <c r="S48" s="137">
        <v>3778.700532</v>
      </c>
      <c r="T48" s="172" t="s">
        <v>679</v>
      </c>
      <c r="U48" s="412">
        <v>2659.691197</v>
      </c>
      <c r="V48" s="172" t="s">
        <v>679</v>
      </c>
      <c r="W48" s="308" t="s">
        <v>861</v>
      </c>
      <c r="X48" s="122"/>
    </row>
    <row r="49" spans="1:24" s="74" customFormat="1" ht="25.5" customHeight="1">
      <c r="A49" s="74" t="s">
        <v>56</v>
      </c>
      <c r="B49" s="6" t="s">
        <v>59</v>
      </c>
      <c r="C49" s="149"/>
      <c r="D49" s="197" t="s">
        <v>813</v>
      </c>
      <c r="E49" s="221">
        <v>5831.115153999992</v>
      </c>
      <c r="F49" s="134"/>
      <c r="G49" s="221">
        <v>3867.56594</v>
      </c>
      <c r="H49" s="134"/>
      <c r="I49" s="221">
        <v>6654.454051999999</v>
      </c>
      <c r="J49" s="134"/>
      <c r="K49" s="221">
        <v>9708.659409999998</v>
      </c>
      <c r="L49" s="132"/>
      <c r="M49" s="217">
        <v>7090.9589959999985</v>
      </c>
      <c r="N49" s="132"/>
      <c r="O49" s="227">
        <v>5466.864069999999</v>
      </c>
      <c r="P49" s="132"/>
      <c r="Q49" s="111">
        <v>6054.365579000001</v>
      </c>
      <c r="R49" s="132"/>
      <c r="S49" s="111">
        <v>6542.800964</v>
      </c>
      <c r="T49" s="132"/>
      <c r="U49" s="414">
        <v>6844.3119910000005</v>
      </c>
      <c r="V49" s="132"/>
      <c r="W49" s="203" t="s">
        <v>862</v>
      </c>
      <c r="X49" s="119"/>
    </row>
    <row r="50" spans="1:24" s="80" customFormat="1" ht="33" customHeight="1">
      <c r="A50" s="72" t="s">
        <v>56</v>
      </c>
      <c r="B50" s="7" t="s">
        <v>60</v>
      </c>
      <c r="C50" s="147"/>
      <c r="D50" s="300" t="s">
        <v>814</v>
      </c>
      <c r="E50" s="222">
        <v>366.84128400000003</v>
      </c>
      <c r="F50" s="134"/>
      <c r="G50" s="222">
        <v>314.132836</v>
      </c>
      <c r="H50" s="134"/>
      <c r="I50" s="222">
        <v>336.68638</v>
      </c>
      <c r="J50" s="134"/>
      <c r="K50" s="222">
        <v>562.0448119999998</v>
      </c>
      <c r="L50" s="132"/>
      <c r="M50" s="218">
        <v>633.8590620000001</v>
      </c>
      <c r="N50" s="132"/>
      <c r="O50" s="228">
        <v>314.6747600000001</v>
      </c>
      <c r="P50" s="132"/>
      <c r="Q50" s="108">
        <v>404.18201500000004</v>
      </c>
      <c r="R50" s="132"/>
      <c r="S50" s="108">
        <v>336.727261</v>
      </c>
      <c r="T50" s="132"/>
      <c r="U50" s="412">
        <v>358.857702</v>
      </c>
      <c r="V50" s="132"/>
      <c r="W50" s="308" t="s">
        <v>765</v>
      </c>
      <c r="X50" s="122"/>
    </row>
    <row r="51" spans="1:24" s="80" customFormat="1" ht="18" customHeight="1">
      <c r="A51" s="72" t="s">
        <v>56</v>
      </c>
      <c r="B51" s="7" t="s">
        <v>61</v>
      </c>
      <c r="C51" s="147"/>
      <c r="D51" s="300" t="s">
        <v>744</v>
      </c>
      <c r="E51" s="222">
        <v>7.9786</v>
      </c>
      <c r="F51" s="134"/>
      <c r="G51" s="222">
        <v>5.410353999999984</v>
      </c>
      <c r="H51" s="134"/>
      <c r="I51" s="222">
        <v>5.905220000000014</v>
      </c>
      <c r="J51" s="134"/>
      <c r="K51" s="222">
        <v>4.908221000000026</v>
      </c>
      <c r="L51" s="132"/>
      <c r="M51" s="218">
        <v>9.947457999999983</v>
      </c>
      <c r="N51" s="132"/>
      <c r="O51" s="228">
        <v>9.216911</v>
      </c>
      <c r="P51" s="132"/>
      <c r="Q51" s="108">
        <v>9.12026</v>
      </c>
      <c r="R51" s="132"/>
      <c r="S51" s="108">
        <v>3.008916</v>
      </c>
      <c r="T51" s="132"/>
      <c r="U51" s="412">
        <v>11.774967</v>
      </c>
      <c r="V51" s="132"/>
      <c r="W51" s="308" t="s">
        <v>766</v>
      </c>
      <c r="X51" s="122"/>
    </row>
    <row r="52" spans="1:24" s="80" customFormat="1" ht="18" customHeight="1">
      <c r="A52" s="72" t="s">
        <v>56</v>
      </c>
      <c r="B52" s="7" t="s">
        <v>62</v>
      </c>
      <c r="C52" s="147"/>
      <c r="D52" s="300" t="s">
        <v>745</v>
      </c>
      <c r="E52" s="222">
        <v>0.7370030000000014</v>
      </c>
      <c r="F52" s="134"/>
      <c r="G52" s="222">
        <v>1.218558999999999</v>
      </c>
      <c r="H52" s="134"/>
      <c r="I52" s="222">
        <v>0.6361409999999985</v>
      </c>
      <c r="J52" s="134"/>
      <c r="K52" s="222">
        <v>0.7584269999999993</v>
      </c>
      <c r="L52" s="132"/>
      <c r="M52" s="218">
        <v>0.5621240000000001</v>
      </c>
      <c r="N52" s="132"/>
      <c r="O52" s="228">
        <v>0.189549</v>
      </c>
      <c r="P52" s="132"/>
      <c r="Q52" s="108">
        <v>0.180629</v>
      </c>
      <c r="R52" s="132"/>
      <c r="S52" s="108">
        <v>0.261575</v>
      </c>
      <c r="T52" s="132"/>
      <c r="U52" s="412">
        <v>0.374549</v>
      </c>
      <c r="V52" s="132"/>
      <c r="W52" s="308" t="s">
        <v>767</v>
      </c>
      <c r="X52" s="122"/>
    </row>
    <row r="53" spans="1:24" s="80" customFormat="1" ht="18" customHeight="1">
      <c r="A53" s="72" t="s">
        <v>56</v>
      </c>
      <c r="B53" s="7" t="s">
        <v>63</v>
      </c>
      <c r="C53" s="147"/>
      <c r="D53" s="300" t="s">
        <v>815</v>
      </c>
      <c r="E53" s="222">
        <v>2459.2112790000006</v>
      </c>
      <c r="F53" s="134"/>
      <c r="G53" s="222">
        <v>970.802495</v>
      </c>
      <c r="H53" s="134"/>
      <c r="I53" s="222">
        <v>2327.794277</v>
      </c>
      <c r="J53" s="134"/>
      <c r="K53" s="222">
        <v>2379.853008</v>
      </c>
      <c r="L53" s="132"/>
      <c r="M53" s="218">
        <v>2268.1140450000007</v>
      </c>
      <c r="N53" s="132"/>
      <c r="O53" s="228">
        <v>2234.9121929999997</v>
      </c>
      <c r="P53" s="132"/>
      <c r="Q53" s="108">
        <v>2742.4172169999997</v>
      </c>
      <c r="R53" s="132"/>
      <c r="S53" s="108">
        <v>2827.74741</v>
      </c>
      <c r="T53" s="132"/>
      <c r="U53" s="412">
        <v>3077.444871</v>
      </c>
      <c r="V53" s="132"/>
      <c r="W53" s="308" t="s">
        <v>863</v>
      </c>
      <c r="X53" s="122"/>
    </row>
    <row r="54" spans="1:24" s="80" customFormat="1" ht="18" customHeight="1">
      <c r="A54" s="72" t="s">
        <v>56</v>
      </c>
      <c r="B54" s="7" t="s">
        <v>64</v>
      </c>
      <c r="C54" s="147"/>
      <c r="D54" s="300" t="s">
        <v>747</v>
      </c>
      <c r="E54" s="222">
        <v>263.4580620000001</v>
      </c>
      <c r="F54" s="134"/>
      <c r="G54" s="222">
        <v>380.43591100000003</v>
      </c>
      <c r="H54" s="134"/>
      <c r="I54" s="222">
        <v>750.985995</v>
      </c>
      <c r="J54" s="134"/>
      <c r="K54" s="222">
        <v>869.567184</v>
      </c>
      <c r="L54" s="132"/>
      <c r="M54" s="218">
        <v>307.820344</v>
      </c>
      <c r="N54" s="132"/>
      <c r="O54" s="228">
        <v>708.834372</v>
      </c>
      <c r="P54" s="132"/>
      <c r="Q54" s="108">
        <v>290.91866600000003</v>
      </c>
      <c r="R54" s="132"/>
      <c r="S54" s="108">
        <v>292.894096</v>
      </c>
      <c r="T54" s="132"/>
      <c r="U54" s="412">
        <v>276.913802</v>
      </c>
      <c r="V54" s="132"/>
      <c r="W54" s="308" t="s">
        <v>768</v>
      </c>
      <c r="X54" s="122"/>
    </row>
    <row r="55" spans="1:24" s="80" customFormat="1" ht="18" customHeight="1">
      <c r="A55" s="72" t="s">
        <v>56</v>
      </c>
      <c r="B55" s="7" t="s">
        <v>66</v>
      </c>
      <c r="C55" s="147"/>
      <c r="D55" s="300" t="s">
        <v>748</v>
      </c>
      <c r="E55" s="222">
        <v>0.002097999999989497</v>
      </c>
      <c r="F55" s="134"/>
      <c r="G55" s="222">
        <v>0.07816199999996343</v>
      </c>
      <c r="H55" s="134"/>
      <c r="I55" s="222">
        <v>0.06181399999996984</v>
      </c>
      <c r="J55" s="134"/>
      <c r="K55" s="222">
        <v>0.14646300000001133</v>
      </c>
      <c r="L55" s="132"/>
      <c r="M55" s="218">
        <v>0.09287499999999227</v>
      </c>
      <c r="N55" s="132"/>
      <c r="O55" s="228">
        <v>0.199767</v>
      </c>
      <c r="P55" s="132"/>
      <c r="Q55" s="108">
        <v>0.224849</v>
      </c>
      <c r="R55" s="132"/>
      <c r="S55" s="108">
        <v>0.153876</v>
      </c>
      <c r="T55" s="132"/>
      <c r="U55" s="412">
        <v>2.562146</v>
      </c>
      <c r="V55" s="132"/>
      <c r="W55" s="308" t="s">
        <v>769</v>
      </c>
      <c r="X55" s="122"/>
    </row>
    <row r="56" spans="1:24" s="80" customFormat="1" ht="18" customHeight="1">
      <c r="A56" s="72" t="s">
        <v>56</v>
      </c>
      <c r="B56" s="7" t="s">
        <v>68</v>
      </c>
      <c r="C56" s="147"/>
      <c r="D56" s="300" t="s">
        <v>749</v>
      </c>
      <c r="E56" s="222">
        <v>541.4849259999992</v>
      </c>
      <c r="F56" s="134"/>
      <c r="G56" s="222">
        <v>359.4107329999995</v>
      </c>
      <c r="H56" s="134"/>
      <c r="I56" s="222">
        <v>429.70977099999936</v>
      </c>
      <c r="J56" s="134"/>
      <c r="K56" s="222">
        <v>483.5028950000001</v>
      </c>
      <c r="L56" s="132"/>
      <c r="M56" s="218">
        <v>419.7782780000002</v>
      </c>
      <c r="N56" s="132"/>
      <c r="O56" s="228">
        <v>406.33653699999996</v>
      </c>
      <c r="P56" s="132"/>
      <c r="Q56" s="108">
        <v>422.5592259999999</v>
      </c>
      <c r="R56" s="132"/>
      <c r="S56" s="108">
        <v>479.773579</v>
      </c>
      <c r="T56" s="132"/>
      <c r="U56" s="412">
        <v>561.83434</v>
      </c>
      <c r="V56" s="132"/>
      <c r="W56" s="308" t="s">
        <v>770</v>
      </c>
      <c r="X56" s="122"/>
    </row>
    <row r="57" spans="1:24" s="80" customFormat="1" ht="18" customHeight="1">
      <c r="A57" s="72" t="s">
        <v>56</v>
      </c>
      <c r="B57" s="7" t="s">
        <v>67</v>
      </c>
      <c r="C57" s="147"/>
      <c r="D57" s="300" t="s">
        <v>751</v>
      </c>
      <c r="E57" s="222">
        <v>1479.3467180000007</v>
      </c>
      <c r="F57" s="134"/>
      <c r="G57" s="222">
        <v>1307.2324440000002</v>
      </c>
      <c r="H57" s="134"/>
      <c r="I57" s="222">
        <v>2084.334426</v>
      </c>
      <c r="J57" s="134"/>
      <c r="K57" s="222">
        <v>4563.742397</v>
      </c>
      <c r="L57" s="132"/>
      <c r="M57" s="218">
        <v>2803.398577999999</v>
      </c>
      <c r="N57" s="132"/>
      <c r="O57" s="218">
        <v>1149.261873</v>
      </c>
      <c r="P57" s="132"/>
      <c r="Q57" s="108">
        <v>1452.161007</v>
      </c>
      <c r="R57" s="132"/>
      <c r="S57" s="108">
        <v>1710.94576</v>
      </c>
      <c r="T57" s="132"/>
      <c r="U57" s="412">
        <v>1564.879211</v>
      </c>
      <c r="V57" s="132"/>
      <c r="W57" s="308" t="s">
        <v>771</v>
      </c>
      <c r="X57" s="122"/>
    </row>
    <row r="58" spans="1:24" s="71" customFormat="1" ht="18" customHeight="1">
      <c r="A58" s="72" t="s">
        <v>56</v>
      </c>
      <c r="B58" s="7" t="s">
        <v>65</v>
      </c>
      <c r="C58" s="147"/>
      <c r="D58" s="300" t="s">
        <v>750</v>
      </c>
      <c r="E58" s="222">
        <v>467.76336600000025</v>
      </c>
      <c r="F58" s="134"/>
      <c r="G58" s="222">
        <v>246.51427599999988</v>
      </c>
      <c r="H58" s="134"/>
      <c r="I58" s="222">
        <v>408.1628029999997</v>
      </c>
      <c r="J58" s="134"/>
      <c r="K58" s="222">
        <v>510.3568069999999</v>
      </c>
      <c r="L58" s="132"/>
      <c r="M58" s="218">
        <v>439.01829299999963</v>
      </c>
      <c r="N58" s="132"/>
      <c r="O58" s="228">
        <v>429.3938139999998</v>
      </c>
      <c r="P58" s="132"/>
      <c r="Q58" s="108">
        <v>409.303117</v>
      </c>
      <c r="R58" s="132"/>
      <c r="S58" s="108">
        <v>452.142341</v>
      </c>
      <c r="T58" s="132"/>
      <c r="U58" s="412">
        <v>397.027599</v>
      </c>
      <c r="V58" s="132"/>
      <c r="W58" s="308" t="s">
        <v>864</v>
      </c>
      <c r="X58" s="117"/>
    </row>
    <row r="59" spans="1:24" s="80" customFormat="1" ht="18" customHeight="1">
      <c r="A59" s="72" t="s">
        <v>56</v>
      </c>
      <c r="B59" s="7" t="s">
        <v>87</v>
      </c>
      <c r="C59" s="147"/>
      <c r="D59" s="300" t="s">
        <v>816</v>
      </c>
      <c r="E59" s="222">
        <v>244.29181799999515</v>
      </c>
      <c r="F59" s="134"/>
      <c r="G59" s="222">
        <v>282.3301700000002</v>
      </c>
      <c r="H59" s="134"/>
      <c r="I59" s="222">
        <v>310.1772249999992</v>
      </c>
      <c r="J59" s="134"/>
      <c r="K59" s="222">
        <v>333.7791959999972</v>
      </c>
      <c r="L59" s="132"/>
      <c r="M59" s="218">
        <v>208.36793899999907</v>
      </c>
      <c r="N59" s="132"/>
      <c r="O59" s="228">
        <v>213.84429400000005</v>
      </c>
      <c r="P59" s="132"/>
      <c r="Q59" s="108">
        <v>323.29859300000015</v>
      </c>
      <c r="R59" s="132"/>
      <c r="S59" s="108">
        <v>439.14615</v>
      </c>
      <c r="T59" s="132"/>
      <c r="U59" s="415">
        <v>593</v>
      </c>
      <c r="V59" s="132"/>
      <c r="W59" s="308" t="s">
        <v>865</v>
      </c>
      <c r="X59" s="122"/>
    </row>
    <row r="60" spans="1:24" s="71" customFormat="1" ht="45" customHeight="1">
      <c r="A60" s="74" t="s">
        <v>56</v>
      </c>
      <c r="B60" s="6" t="s">
        <v>70</v>
      </c>
      <c r="C60" s="149"/>
      <c r="D60" s="197" t="s">
        <v>817</v>
      </c>
      <c r="E60" s="221">
        <v>32277.379060999992</v>
      </c>
      <c r="F60" s="134"/>
      <c r="G60" s="221">
        <v>32183.609062</v>
      </c>
      <c r="H60" s="134"/>
      <c r="I60" s="221">
        <v>36776.936746000014</v>
      </c>
      <c r="J60" s="134"/>
      <c r="K60" s="221">
        <v>38481.42552599995</v>
      </c>
      <c r="L60" s="132"/>
      <c r="M60" s="217">
        <v>36655.861715999985</v>
      </c>
      <c r="N60" s="132"/>
      <c r="O60" s="227">
        <v>34777.210091</v>
      </c>
      <c r="P60" s="132"/>
      <c r="Q60" s="227">
        <v>35492.217373</v>
      </c>
      <c r="R60" s="132"/>
      <c r="S60" s="111">
        <v>37480.316594</v>
      </c>
      <c r="T60" s="132"/>
      <c r="U60" s="414">
        <v>38363.889845</v>
      </c>
      <c r="V60" s="132"/>
      <c r="W60" s="203" t="s">
        <v>877</v>
      </c>
      <c r="X60" s="117"/>
    </row>
    <row r="61" spans="1:24" s="82" customFormat="1" ht="33" customHeight="1">
      <c r="A61" s="72" t="s">
        <v>56</v>
      </c>
      <c r="B61" s="8" t="s">
        <v>71</v>
      </c>
      <c r="C61" s="146"/>
      <c r="D61" s="300" t="s">
        <v>818</v>
      </c>
      <c r="E61" s="222">
        <v>8179.182458999997</v>
      </c>
      <c r="F61" s="134"/>
      <c r="G61" s="222">
        <v>8988.944356999997</v>
      </c>
      <c r="H61" s="134"/>
      <c r="I61" s="222">
        <v>11289.527522000002</v>
      </c>
      <c r="J61" s="134"/>
      <c r="K61" s="222">
        <v>11977.281117</v>
      </c>
      <c r="L61" s="132"/>
      <c r="M61" s="218">
        <v>8396.297627</v>
      </c>
      <c r="N61" s="132"/>
      <c r="O61" s="228">
        <v>8765.028165999998</v>
      </c>
      <c r="P61" s="132"/>
      <c r="Q61" s="228">
        <v>8483.78227</v>
      </c>
      <c r="R61" s="132"/>
      <c r="S61" s="108">
        <v>7375.171994</v>
      </c>
      <c r="T61" s="132"/>
      <c r="U61" s="412">
        <v>7746.63749</v>
      </c>
      <c r="V61" s="132"/>
      <c r="W61" s="308" t="s">
        <v>878</v>
      </c>
      <c r="X61" s="124"/>
    </row>
    <row r="62" spans="1:24" s="71" customFormat="1" ht="18" customHeight="1">
      <c r="A62" s="72" t="s">
        <v>56</v>
      </c>
      <c r="B62" s="7" t="s">
        <v>72</v>
      </c>
      <c r="C62" s="147"/>
      <c r="D62" s="304" t="s">
        <v>755</v>
      </c>
      <c r="E62" s="223">
        <v>2.0628300000000017</v>
      </c>
      <c r="F62" s="134"/>
      <c r="G62" s="223">
        <v>0.9262200000000007</v>
      </c>
      <c r="H62" s="134"/>
      <c r="I62" s="223">
        <v>0.6813799999999972</v>
      </c>
      <c r="J62" s="134"/>
      <c r="K62" s="223">
        <v>14.222137000000004</v>
      </c>
      <c r="L62" s="132"/>
      <c r="M62" s="219">
        <v>4.528030000000001</v>
      </c>
      <c r="N62" s="132"/>
      <c r="O62" s="229">
        <v>0.656012</v>
      </c>
      <c r="P62" s="132"/>
      <c r="Q62" s="229">
        <v>0.022587</v>
      </c>
      <c r="R62" s="132"/>
      <c r="S62" s="110">
        <v>5E-06</v>
      </c>
      <c r="T62" s="132"/>
      <c r="U62" s="413">
        <v>0.254629</v>
      </c>
      <c r="V62" s="132"/>
      <c r="W62" s="309" t="s">
        <v>772</v>
      </c>
      <c r="X62" s="117"/>
    </row>
    <row r="63" spans="1:24" s="71" customFormat="1" ht="18" customHeight="1">
      <c r="A63" s="72" t="s">
        <v>56</v>
      </c>
      <c r="B63" s="7" t="s">
        <v>73</v>
      </c>
      <c r="C63" s="147"/>
      <c r="D63" s="304" t="s">
        <v>756</v>
      </c>
      <c r="E63" s="222">
        <v>8127.234015</v>
      </c>
      <c r="F63" s="134"/>
      <c r="G63" s="223">
        <v>8937.714641999999</v>
      </c>
      <c r="H63" s="134"/>
      <c r="I63" s="223">
        <v>11201.225485</v>
      </c>
      <c r="J63" s="134"/>
      <c r="K63" s="223">
        <v>11865.657114</v>
      </c>
      <c r="L63" s="132"/>
      <c r="M63" s="219">
        <v>8343.0927</v>
      </c>
      <c r="N63" s="172" t="s">
        <v>679</v>
      </c>
      <c r="O63" s="229">
        <v>8744.9781</v>
      </c>
      <c r="P63" s="172" t="s">
        <v>679</v>
      </c>
      <c r="Q63" s="229">
        <v>8462.514972</v>
      </c>
      <c r="R63" s="172"/>
      <c r="S63" s="110">
        <v>7342.047005</v>
      </c>
      <c r="T63" s="172"/>
      <c r="U63" s="413">
        <v>7695.192383</v>
      </c>
      <c r="V63" s="172"/>
      <c r="W63" s="309" t="s">
        <v>773</v>
      </c>
      <c r="X63" s="117"/>
    </row>
    <row r="64" spans="1:24" s="71" customFormat="1" ht="18" customHeight="1">
      <c r="A64" s="72" t="s">
        <v>56</v>
      </c>
      <c r="B64" s="7" t="s">
        <v>74</v>
      </c>
      <c r="C64" s="147"/>
      <c r="D64" s="304" t="s">
        <v>757</v>
      </c>
      <c r="E64" s="223">
        <v>0</v>
      </c>
      <c r="F64" s="135"/>
      <c r="G64" s="223">
        <v>0</v>
      </c>
      <c r="H64" s="134"/>
      <c r="I64" s="223">
        <v>0</v>
      </c>
      <c r="J64" s="134"/>
      <c r="K64" s="223">
        <v>0</v>
      </c>
      <c r="L64" s="132"/>
      <c r="M64" s="219">
        <v>0.0231</v>
      </c>
      <c r="N64" s="172"/>
      <c r="O64" s="229">
        <v>0.01983</v>
      </c>
      <c r="P64" s="172"/>
      <c r="Q64" s="219">
        <v>0</v>
      </c>
      <c r="R64" s="172"/>
      <c r="S64" s="110">
        <v>0</v>
      </c>
      <c r="T64" s="172"/>
      <c r="U64" s="413">
        <v>0</v>
      </c>
      <c r="V64" s="172"/>
      <c r="W64" s="309" t="s">
        <v>774</v>
      </c>
      <c r="X64" s="117"/>
    </row>
    <row r="65" spans="1:24" s="71" customFormat="1" ht="18" customHeight="1">
      <c r="A65" s="83" t="s">
        <v>56</v>
      </c>
      <c r="B65" s="7" t="s">
        <v>75</v>
      </c>
      <c r="C65" s="147"/>
      <c r="D65" s="304" t="s">
        <v>758</v>
      </c>
      <c r="E65" s="223">
        <v>49.885614000000004</v>
      </c>
      <c r="F65" s="134"/>
      <c r="G65" s="223">
        <v>50.303494999999984</v>
      </c>
      <c r="H65" s="134"/>
      <c r="I65" s="223">
        <v>87.62065700000001</v>
      </c>
      <c r="J65" s="134"/>
      <c r="K65" s="223">
        <v>97.401866</v>
      </c>
      <c r="L65" s="132"/>
      <c r="M65" s="219">
        <v>48.653797</v>
      </c>
      <c r="N65" s="172"/>
      <c r="O65" s="229">
        <v>19.374224</v>
      </c>
      <c r="P65" s="172"/>
      <c r="Q65" s="229">
        <v>21.244711</v>
      </c>
      <c r="R65" s="172"/>
      <c r="S65" s="110">
        <v>33.124984</v>
      </c>
      <c r="T65" s="172"/>
      <c r="U65" s="413">
        <v>51.190478</v>
      </c>
      <c r="V65" s="172"/>
      <c r="W65" s="309" t="s">
        <v>775</v>
      </c>
      <c r="X65" s="117"/>
    </row>
    <row r="66" spans="1:24" s="79" customFormat="1" ht="33" customHeight="1">
      <c r="A66" s="72" t="s">
        <v>56</v>
      </c>
      <c r="B66" s="8" t="s">
        <v>76</v>
      </c>
      <c r="C66" s="146"/>
      <c r="D66" s="300" t="s">
        <v>819</v>
      </c>
      <c r="E66" s="222">
        <v>23060.931967000004</v>
      </c>
      <c r="F66" s="134"/>
      <c r="G66" s="222">
        <v>22469.887966000006</v>
      </c>
      <c r="H66" s="134"/>
      <c r="I66" s="222">
        <v>24588.908163000007</v>
      </c>
      <c r="J66" s="134"/>
      <c r="K66" s="222">
        <v>25342.139581999996</v>
      </c>
      <c r="L66" s="132"/>
      <c r="M66" s="218">
        <v>26895.468638000002</v>
      </c>
      <c r="N66" s="172"/>
      <c r="O66" s="218">
        <v>24809.068875</v>
      </c>
      <c r="P66" s="172"/>
      <c r="Q66" s="218">
        <v>25648.952898000003</v>
      </c>
      <c r="R66" s="172"/>
      <c r="S66" s="137">
        <v>28536.148543000003</v>
      </c>
      <c r="T66" s="172"/>
      <c r="U66" s="412">
        <v>28792.541317</v>
      </c>
      <c r="V66" s="172"/>
      <c r="W66" s="308" t="s">
        <v>868</v>
      </c>
      <c r="X66" s="121"/>
    </row>
    <row r="67" spans="1:24" s="71" customFormat="1" ht="18" customHeight="1">
      <c r="A67" s="72" t="s">
        <v>56</v>
      </c>
      <c r="B67" s="7" t="s">
        <v>77</v>
      </c>
      <c r="C67" s="147"/>
      <c r="D67" s="304" t="s">
        <v>760</v>
      </c>
      <c r="E67" s="223">
        <v>21628.517105000003</v>
      </c>
      <c r="F67" s="134"/>
      <c r="G67" s="223">
        <v>20732.930791000003</v>
      </c>
      <c r="H67" s="134"/>
      <c r="I67" s="223">
        <v>22876.66633</v>
      </c>
      <c r="J67" s="134"/>
      <c r="K67" s="223">
        <v>23676.065643999995</v>
      </c>
      <c r="L67" s="132"/>
      <c r="M67" s="219">
        <v>25261.347</v>
      </c>
      <c r="N67" s="172" t="s">
        <v>679</v>
      </c>
      <c r="O67" s="229">
        <v>23037.3862</v>
      </c>
      <c r="P67" s="172" t="s">
        <v>679</v>
      </c>
      <c r="Q67" s="229">
        <v>23935.7014</v>
      </c>
      <c r="R67" s="172" t="s">
        <v>679</v>
      </c>
      <c r="S67" s="110">
        <v>26868.301499</v>
      </c>
      <c r="T67" s="172" t="s">
        <v>679</v>
      </c>
      <c r="U67" s="413">
        <v>27029.318861</v>
      </c>
      <c r="V67" s="172" t="s">
        <v>679</v>
      </c>
      <c r="W67" s="309" t="s">
        <v>776</v>
      </c>
      <c r="X67" s="117"/>
    </row>
    <row r="68" spans="1:24" s="71" customFormat="1" ht="18" customHeight="1">
      <c r="A68" s="72" t="s">
        <v>56</v>
      </c>
      <c r="B68" s="7" t="s">
        <v>78</v>
      </c>
      <c r="C68" s="147"/>
      <c r="D68" s="304" t="s">
        <v>761</v>
      </c>
      <c r="E68" s="223">
        <v>1432.414862</v>
      </c>
      <c r="F68" s="134"/>
      <c r="G68" s="223">
        <v>1736.9571749999998</v>
      </c>
      <c r="H68" s="134"/>
      <c r="I68" s="223">
        <v>1712.2418329999996</v>
      </c>
      <c r="J68" s="134"/>
      <c r="K68" s="223">
        <v>1666.0739380000002</v>
      </c>
      <c r="L68" s="132"/>
      <c r="M68" s="219">
        <v>1634.1216380000003</v>
      </c>
      <c r="N68" s="132"/>
      <c r="O68" s="229">
        <v>1771.682675</v>
      </c>
      <c r="P68" s="132"/>
      <c r="Q68" s="229">
        <v>1713.2514979999999</v>
      </c>
      <c r="R68" s="132"/>
      <c r="S68" s="110">
        <v>1667.847044</v>
      </c>
      <c r="T68" s="132"/>
      <c r="U68" s="413">
        <v>1763.222456</v>
      </c>
      <c r="V68" s="132"/>
      <c r="W68" s="309" t="s">
        <v>777</v>
      </c>
      <c r="X68" s="117"/>
    </row>
    <row r="69" spans="1:24" s="84" customFormat="1" ht="18" customHeight="1">
      <c r="A69" s="72" t="s">
        <v>56</v>
      </c>
      <c r="B69" s="8" t="s">
        <v>92</v>
      </c>
      <c r="C69" s="146"/>
      <c r="D69" s="300" t="s">
        <v>820</v>
      </c>
      <c r="E69" s="222">
        <v>1037.2646349999832</v>
      </c>
      <c r="F69" s="134"/>
      <c r="G69" s="222">
        <v>724.7767390000045</v>
      </c>
      <c r="H69" s="134"/>
      <c r="I69" s="222">
        <v>898.5010610000027</v>
      </c>
      <c r="J69" s="134"/>
      <c r="K69" s="222">
        <v>1162.004826999998</v>
      </c>
      <c r="L69" s="132"/>
      <c r="M69" s="218">
        <v>1364.0954509999847</v>
      </c>
      <c r="N69" s="132"/>
      <c r="O69" s="228">
        <v>1203.113049999999</v>
      </c>
      <c r="P69" s="132"/>
      <c r="Q69" s="108">
        <v>1359.4822050000002</v>
      </c>
      <c r="R69" s="132"/>
      <c r="S69" s="108">
        <v>1568.996057</v>
      </c>
      <c r="T69" s="132"/>
      <c r="U69" s="412">
        <v>1824.711038</v>
      </c>
      <c r="V69" s="132"/>
      <c r="W69" s="308" t="s">
        <v>869</v>
      </c>
      <c r="X69" s="125"/>
    </row>
    <row r="70" spans="1:24" s="71" customFormat="1" ht="25.5" customHeight="1">
      <c r="A70" s="74" t="s">
        <v>56</v>
      </c>
      <c r="B70" s="6" t="s">
        <v>93</v>
      </c>
      <c r="C70" s="149"/>
      <c r="D70" s="197" t="s">
        <v>821</v>
      </c>
      <c r="E70" s="221">
        <v>1391.0924980000063</v>
      </c>
      <c r="F70" s="134"/>
      <c r="G70" s="221">
        <v>1240.3587529999904</v>
      </c>
      <c r="H70" s="134"/>
      <c r="I70" s="221">
        <v>1395.9550869999857</v>
      </c>
      <c r="J70" s="134"/>
      <c r="K70" s="221">
        <v>1412.5149880000135</v>
      </c>
      <c r="L70" s="132"/>
      <c r="M70" s="217">
        <v>1328.3314999999984</v>
      </c>
      <c r="N70" s="132"/>
      <c r="O70" s="227">
        <v>1467.839579000004</v>
      </c>
      <c r="P70" s="132"/>
      <c r="Q70" s="111">
        <v>1724.8999530000008</v>
      </c>
      <c r="R70" s="132"/>
      <c r="S70" s="111">
        <v>1802.7216</v>
      </c>
      <c r="T70" s="132"/>
      <c r="U70" s="414">
        <v>2076.644559</v>
      </c>
      <c r="V70" s="132"/>
      <c r="W70" s="203" t="s">
        <v>870</v>
      </c>
      <c r="X70" s="117"/>
    </row>
    <row r="71" spans="1:24" s="71" customFormat="1" ht="60.75" customHeight="1">
      <c r="A71" s="74" t="s">
        <v>56</v>
      </c>
      <c r="B71" s="6" t="s">
        <v>94</v>
      </c>
      <c r="C71" s="149"/>
      <c r="D71" s="197" t="s">
        <v>822</v>
      </c>
      <c r="E71" s="224">
        <v>0.17809400000000064</v>
      </c>
      <c r="F71" s="226"/>
      <c r="G71" s="224">
        <v>7.817525</v>
      </c>
      <c r="H71" s="226"/>
      <c r="I71" s="224">
        <v>16.324406</v>
      </c>
      <c r="J71" s="226"/>
      <c r="K71" s="224">
        <v>22.514962000000004</v>
      </c>
      <c r="L71" s="220"/>
      <c r="M71" s="225">
        <v>10.038646999999997</v>
      </c>
      <c r="N71" s="220"/>
      <c r="O71" s="231">
        <v>1.531419</v>
      </c>
      <c r="P71" s="220"/>
      <c r="Q71" s="230">
        <v>0.7668320000000001</v>
      </c>
      <c r="R71" s="220"/>
      <c r="S71" s="111">
        <v>1.094616</v>
      </c>
      <c r="T71" s="132"/>
      <c r="U71" s="414">
        <v>3.407812</v>
      </c>
      <c r="V71" s="132"/>
      <c r="W71" s="203" t="s">
        <v>871</v>
      </c>
      <c r="X71" s="117"/>
    </row>
    <row r="72" spans="1:24" s="71" customFormat="1" ht="22.5" customHeight="1">
      <c r="A72" s="74" t="s">
        <v>56</v>
      </c>
      <c r="B72" s="5" t="s">
        <v>0</v>
      </c>
      <c r="C72" s="145"/>
      <c r="D72" s="356" t="s">
        <v>881</v>
      </c>
      <c r="E72" s="189">
        <v>43083.52951240196</v>
      </c>
      <c r="F72" s="172" t="s">
        <v>679</v>
      </c>
      <c r="G72" s="183">
        <v>37403.901285836815</v>
      </c>
      <c r="H72" s="172" t="s">
        <v>679</v>
      </c>
      <c r="I72" s="183">
        <v>47301.040799896204</v>
      </c>
      <c r="J72" s="172" t="s">
        <v>679</v>
      </c>
      <c r="K72" s="183">
        <v>51894.139592502324</v>
      </c>
      <c r="L72" s="172" t="s">
        <v>679</v>
      </c>
      <c r="M72" s="183">
        <v>48062.48717827829</v>
      </c>
      <c r="N72" s="172" t="s">
        <v>679</v>
      </c>
      <c r="O72" s="183">
        <v>44775.399919722986</v>
      </c>
      <c r="P72" s="172" t="s">
        <v>679</v>
      </c>
      <c r="Q72" s="183">
        <v>46802.37078546104</v>
      </c>
      <c r="R72" s="272" t="s">
        <v>679</v>
      </c>
      <c r="S72" s="278">
        <v>49003.7103700001</v>
      </c>
      <c r="T72" s="411" t="s">
        <v>679</v>
      </c>
      <c r="U72" s="542">
        <v>47649.534217</v>
      </c>
      <c r="V72" s="272" t="s">
        <v>679</v>
      </c>
      <c r="W72" s="348" t="s">
        <v>4</v>
      </c>
      <c r="X72" s="117"/>
    </row>
    <row r="73" spans="1:24" s="71" customFormat="1" ht="22.5" customHeight="1">
      <c r="A73" s="74" t="s">
        <v>56</v>
      </c>
      <c r="B73" s="5" t="s">
        <v>1</v>
      </c>
      <c r="C73" s="145"/>
      <c r="D73" s="357" t="s">
        <v>882</v>
      </c>
      <c r="E73" s="190">
        <v>5276.36871230573</v>
      </c>
      <c r="F73" s="172" t="s">
        <v>679</v>
      </c>
      <c r="G73" s="116">
        <v>3829.25539681615</v>
      </c>
      <c r="H73" s="172" t="s">
        <v>679</v>
      </c>
      <c r="I73" s="116">
        <v>4329.59852808809</v>
      </c>
      <c r="J73" s="172" t="s">
        <v>679</v>
      </c>
      <c r="K73" s="116">
        <v>5232.5099451674</v>
      </c>
      <c r="L73" s="172" t="s">
        <v>679</v>
      </c>
      <c r="M73" s="116">
        <v>5743.75917481388</v>
      </c>
      <c r="N73" s="172" t="s">
        <v>679</v>
      </c>
      <c r="O73" s="116">
        <v>5803.60775478831</v>
      </c>
      <c r="P73" s="172" t="s">
        <v>679</v>
      </c>
      <c r="Q73" s="410">
        <v>6425.131451373282</v>
      </c>
      <c r="R73" s="172" t="s">
        <v>679</v>
      </c>
      <c r="S73" s="410">
        <v>7019.49003799999</v>
      </c>
      <c r="T73" s="172" t="s">
        <v>679</v>
      </c>
      <c r="U73" s="416">
        <v>8065.213256</v>
      </c>
      <c r="V73" s="172" t="s">
        <v>679</v>
      </c>
      <c r="W73" s="203" t="s">
        <v>3</v>
      </c>
      <c r="X73" s="117"/>
    </row>
    <row r="74" spans="1:24" s="71" customFormat="1" ht="22.5" customHeight="1">
      <c r="A74" s="74" t="s">
        <v>56</v>
      </c>
      <c r="B74" s="5" t="s">
        <v>2</v>
      </c>
      <c r="C74" s="145"/>
      <c r="D74" s="359" t="s">
        <v>883</v>
      </c>
      <c r="E74" s="190">
        <v>8518.95432629231</v>
      </c>
      <c r="F74" s="172" t="s">
        <v>679</v>
      </c>
      <c r="G74" s="116">
        <v>8470.13983534702</v>
      </c>
      <c r="H74" s="172" t="s">
        <v>679</v>
      </c>
      <c r="I74" s="116">
        <v>8441.0453310157</v>
      </c>
      <c r="J74" s="172" t="s">
        <v>679</v>
      </c>
      <c r="K74" s="116">
        <v>9237.67043133023</v>
      </c>
      <c r="L74" s="172" t="s">
        <v>679</v>
      </c>
      <c r="M74" s="116">
        <v>9271.8287879078</v>
      </c>
      <c r="N74" s="172" t="s">
        <v>679</v>
      </c>
      <c r="O74" s="116">
        <v>8979.22069052467</v>
      </c>
      <c r="P74" s="172" t="s">
        <v>679</v>
      </c>
      <c r="Q74" s="116">
        <v>10797.2170617825</v>
      </c>
      <c r="R74" s="172" t="s">
        <v>679</v>
      </c>
      <c r="S74" s="139">
        <v>13817.97904</v>
      </c>
      <c r="T74" s="172" t="s">
        <v>679</v>
      </c>
      <c r="U74" s="416">
        <v>15237.578634</v>
      </c>
      <c r="V74" s="172" t="s">
        <v>679</v>
      </c>
      <c r="W74" s="349" t="s">
        <v>5</v>
      </c>
      <c r="X74" s="117"/>
    </row>
    <row r="75" spans="1:24" s="71" customFormat="1" ht="48" customHeight="1">
      <c r="A75" s="74"/>
      <c r="B75" s="6"/>
      <c r="C75" s="149"/>
      <c r="D75" s="360" t="s">
        <v>886</v>
      </c>
      <c r="E75" s="213">
        <v>56878.852550999996</v>
      </c>
      <c r="F75" s="214"/>
      <c r="G75" s="215">
        <v>49703.29651799999</v>
      </c>
      <c r="H75" s="214"/>
      <c r="I75" s="215">
        <v>60071.68465899999</v>
      </c>
      <c r="J75" s="214"/>
      <c r="K75" s="215">
        <v>66364.31996899996</v>
      </c>
      <c r="L75" s="214"/>
      <c r="M75" s="215">
        <v>63078.075140999965</v>
      </c>
      <c r="N75" s="214"/>
      <c r="O75" s="215">
        <v>59558.22856400002</v>
      </c>
      <c r="P75" s="214"/>
      <c r="Q75" s="215">
        <v>63920.594512</v>
      </c>
      <c r="R75" s="214"/>
      <c r="S75" s="543">
        <v>69841.17944800001</v>
      </c>
      <c r="T75" s="214"/>
      <c r="U75" s="543">
        <f>U7+U36+U49+U60+U70+U71</f>
        <v>70951.903138</v>
      </c>
      <c r="V75" s="236"/>
      <c r="W75" s="367" t="s">
        <v>161</v>
      </c>
      <c r="X75" s="117"/>
    </row>
    <row r="76" spans="5:6" ht="12.75">
      <c r="E76" s="159"/>
      <c r="F76" s="2"/>
    </row>
    <row r="77" spans="4:7" ht="12.75">
      <c r="D77" s="211" t="s">
        <v>690</v>
      </c>
      <c r="E77" s="210"/>
      <c r="G77" s="133"/>
    </row>
    <row r="78" spans="4:7" ht="9" customHeight="1">
      <c r="D78" s="133"/>
      <c r="E78" s="133"/>
      <c r="G78" s="133"/>
    </row>
    <row r="79" ht="12.75">
      <c r="D79" s="161" t="s">
        <v>688</v>
      </c>
    </row>
  </sheetData>
  <sheetProtection sheet="1" objects="1" scenarios="1"/>
  <autoFilter ref="R1:R79"/>
  <dataValidations count="1" xWindow="301" yWindow="191">
    <dataValidation type="custom" allowBlank="1" showInputMessage="1" showErrorMessage="1" errorTitle="Wrong data input" error="Data entry is limited to positive values or zero._x000d__x000a_: symbol can be used for not available data." sqref="E7:E75 Q74:Q75 O7:O75 M7:M75 K7:K75 I7:I75 G7:G75 Q7:Q72 S7:S72 S74:S75 U69:U75">
      <formula1>OR(AND(ISNUMBER(E7),E7&gt;=0),E7=":")</formula1>
    </dataValidation>
  </dataValidations>
  <printOptions/>
  <pageMargins left="0.2" right="0.3937007874015748" top="0.17" bottom="0.47" header="0.15748031496062992" footer="0.15748031496062992"/>
  <pageSetup fitToHeight="3" horizontalDpi="600" verticalDpi="600" orientation="landscape" pageOrder="overThenDown" paperSize="9" scale="55" r:id="rId1"/>
  <headerFooter alignWithMargins="0">
    <oddHeader>&amp;R&amp;A - Page &amp;P/&amp;N</oddHeader>
    <oddFooter>&amp;LPrint Date: &amp;D&amp;R&amp;F</oddFooter>
  </headerFooter>
  <ignoredErrors>
    <ignoredError sqref="U7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2:BR81"/>
  <sheetViews>
    <sheetView showGridLines="0" showOutlineSymbols="0" zoomScale="80" zoomScaleNormal="80" zoomScaleSheetLayoutView="100" workbookViewId="0" topLeftCell="A1">
      <pane xSplit="4" ySplit="4" topLeftCell="E5" activePane="bottomRight" state="frozen"/>
      <selection pane="topLeft" activeCell="F78" sqref="F78:BE78"/>
      <selection pane="topRight" activeCell="F78" sqref="F78:BE78"/>
      <selection pane="bottomLeft" activeCell="F78" sqref="F78:BE78"/>
      <selection pane="bottomRight" activeCell="D75" sqref="D75"/>
    </sheetView>
  </sheetViews>
  <sheetFormatPr defaultColWidth="9.140625" defaultRowHeight="12.75" outlineLevelCol="1"/>
  <cols>
    <col min="1" max="1" width="4.7109375" style="2" hidden="1" customWidth="1"/>
    <col min="2" max="2" width="17.00390625" style="1" hidden="1" customWidth="1" outlineLevel="1"/>
    <col min="3" max="3" width="4.7109375" style="150" customWidth="1" outlineLevel="1"/>
    <col min="4" max="4" width="65.7109375" style="153" customWidth="1"/>
    <col min="5" max="5" width="11.28125" style="2" customWidth="1"/>
    <col min="6" max="6" width="4.140625" style="133" customWidth="1"/>
    <col min="7" max="7" width="10.00390625" style="2" customWidth="1"/>
    <col min="8" max="8" width="4.421875" style="133" customWidth="1"/>
    <col min="9" max="9" width="10.140625" style="2" customWidth="1"/>
    <col min="10" max="10" width="4.28125" style="133" customWidth="1"/>
    <col min="11" max="11" width="10.140625" style="2" customWidth="1"/>
    <col min="12" max="12" width="4.140625" style="133" customWidth="1"/>
    <col min="13" max="13" width="10.140625" style="2" customWidth="1"/>
    <col min="14" max="14" width="3.421875" style="133" customWidth="1"/>
    <col min="15" max="15" width="10.28125" style="2" customWidth="1"/>
    <col min="16" max="16" width="2.7109375" style="133" customWidth="1"/>
    <col min="17" max="17" width="10.00390625" style="2" customWidth="1"/>
    <col min="18" max="18" width="3.140625" style="133" customWidth="1"/>
    <col min="19" max="19" width="10.00390625" style="133" customWidth="1"/>
    <col min="20" max="20" width="3.140625" style="133" customWidth="1"/>
    <col min="21" max="21" width="9.57421875" style="133" customWidth="1"/>
    <col min="22" max="22" width="3.57421875" style="133" customWidth="1"/>
    <col min="23" max="23" width="65.8515625" style="153" customWidth="1"/>
    <col min="24" max="24" width="9.57421875" style="2" bestFit="1" customWidth="1"/>
    <col min="25" max="16384" width="9.140625" style="2" customWidth="1"/>
  </cols>
  <sheetData>
    <row r="2" spans="4:23" ht="21" customHeight="1">
      <c r="D2" s="385" t="s">
        <v>694</v>
      </c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</row>
    <row r="3" spans="2:70" s="198" customFormat="1" ht="27" customHeight="1">
      <c r="B3" s="238" t="s">
        <v>160</v>
      </c>
      <c r="C3" s="143"/>
      <c r="D3" s="240" t="s">
        <v>696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</row>
    <row r="4" spans="2:70" ht="30" customHeight="1">
      <c r="B4" s="4" t="s">
        <v>55</v>
      </c>
      <c r="C4" s="144"/>
      <c r="D4" s="232" t="s">
        <v>673</v>
      </c>
      <c r="E4" s="393">
        <v>2008</v>
      </c>
      <c r="F4" s="391"/>
      <c r="G4" s="393">
        <v>2009</v>
      </c>
      <c r="H4" s="391"/>
      <c r="I4" s="393">
        <v>2010</v>
      </c>
      <c r="J4" s="391"/>
      <c r="K4" s="393">
        <v>2011</v>
      </c>
      <c r="L4" s="391"/>
      <c r="M4" s="393">
        <v>2012</v>
      </c>
      <c r="N4" s="392"/>
      <c r="O4" s="391">
        <v>2013</v>
      </c>
      <c r="P4" s="392"/>
      <c r="Q4" s="391">
        <v>2014</v>
      </c>
      <c r="R4" s="392"/>
      <c r="S4" s="561">
        <v>2015</v>
      </c>
      <c r="T4" s="562"/>
      <c r="U4" s="419">
        <v>2016</v>
      </c>
      <c r="V4" s="387"/>
      <c r="W4" s="345" t="s">
        <v>674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2:23" ht="18" customHeight="1">
      <c r="B5" s="4"/>
      <c r="C5" s="144"/>
      <c r="D5" s="432"/>
      <c r="E5" s="433" t="s">
        <v>675</v>
      </c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80"/>
      <c r="T5" s="380"/>
      <c r="U5" s="380"/>
      <c r="V5" s="380"/>
      <c r="W5" s="256"/>
    </row>
    <row r="6" spans="2:23" s="268" customFormat="1" ht="19.5" customHeight="1">
      <c r="B6" s="269"/>
      <c r="C6" s="270"/>
      <c r="D6" s="434"/>
      <c r="E6" s="435" t="s">
        <v>676</v>
      </c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2"/>
      <c r="T6" s="382"/>
      <c r="U6" s="382"/>
      <c r="V6" s="382"/>
      <c r="W6" s="271"/>
    </row>
    <row r="7" spans="1:24" s="71" customFormat="1" ht="25.5" customHeight="1">
      <c r="A7" s="72" t="s">
        <v>57</v>
      </c>
      <c r="B7" s="5" t="s">
        <v>6</v>
      </c>
      <c r="C7" s="145"/>
      <c r="D7" s="310" t="s">
        <v>778</v>
      </c>
      <c r="E7" s="247">
        <v>16855.55134500001</v>
      </c>
      <c r="F7" s="242"/>
      <c r="G7" s="311">
        <v>19643.82828000001</v>
      </c>
      <c r="H7" s="241"/>
      <c r="I7" s="247">
        <v>21209.347544000004</v>
      </c>
      <c r="J7" s="241"/>
      <c r="K7" s="263">
        <v>20487.448251000027</v>
      </c>
      <c r="L7" s="241"/>
      <c r="M7" s="311">
        <v>23151.977611999995</v>
      </c>
      <c r="N7" s="254"/>
      <c r="O7" s="312">
        <v>27797.917508</v>
      </c>
      <c r="P7" s="254"/>
      <c r="Q7" s="312">
        <v>31481.243245000005</v>
      </c>
      <c r="R7" s="254"/>
      <c r="S7" s="138">
        <v>36722.604086</v>
      </c>
      <c r="T7" s="241"/>
      <c r="U7" s="405">
        <v>32701.32988</v>
      </c>
      <c r="V7" s="254"/>
      <c r="W7" s="203" t="s">
        <v>823</v>
      </c>
      <c r="X7" s="117"/>
    </row>
    <row r="8" spans="1:24" s="80" customFormat="1" ht="18" customHeight="1">
      <c r="A8" s="72" t="s">
        <v>57</v>
      </c>
      <c r="B8" s="7" t="s">
        <v>7</v>
      </c>
      <c r="C8" s="147"/>
      <c r="D8" s="313" t="s">
        <v>779</v>
      </c>
      <c r="E8" s="248">
        <v>4760.649643000002</v>
      </c>
      <c r="F8" s="242"/>
      <c r="G8" s="314">
        <v>7428.843302000003</v>
      </c>
      <c r="H8" s="241"/>
      <c r="I8" s="248">
        <v>6729.631308000001</v>
      </c>
      <c r="J8" s="241"/>
      <c r="K8" s="251">
        <v>5769.766214999997</v>
      </c>
      <c r="L8" s="241"/>
      <c r="M8" s="314">
        <v>8369.023611999999</v>
      </c>
      <c r="N8" s="254"/>
      <c r="O8" s="315">
        <v>10545.000750000001</v>
      </c>
      <c r="P8" s="254"/>
      <c r="Q8" s="315">
        <v>11894.285403</v>
      </c>
      <c r="R8" s="254"/>
      <c r="S8" s="137">
        <v>13723.358063000001</v>
      </c>
      <c r="T8" s="254"/>
      <c r="U8" s="420">
        <v>12837.776785</v>
      </c>
      <c r="V8" s="254"/>
      <c r="W8" s="308" t="s">
        <v>824</v>
      </c>
      <c r="X8" s="122"/>
    </row>
    <row r="9" spans="1:24" s="81" customFormat="1" ht="18" customHeight="1">
      <c r="A9" s="72" t="s">
        <v>57</v>
      </c>
      <c r="B9" s="7" t="s">
        <v>8</v>
      </c>
      <c r="C9" s="147"/>
      <c r="D9" s="316" t="s">
        <v>780</v>
      </c>
      <c r="E9" s="249">
        <v>995.9805570000002</v>
      </c>
      <c r="F9" s="242"/>
      <c r="G9" s="317">
        <v>3607.843012999999</v>
      </c>
      <c r="H9" s="241"/>
      <c r="I9" s="249">
        <v>2499.425202</v>
      </c>
      <c r="J9" s="241"/>
      <c r="K9" s="262">
        <v>2032.3077490000005</v>
      </c>
      <c r="L9" s="241"/>
      <c r="M9" s="317">
        <v>3493.7329</v>
      </c>
      <c r="N9" s="172" t="s">
        <v>679</v>
      </c>
      <c r="O9" s="318">
        <v>4759.947</v>
      </c>
      <c r="P9" s="172" t="s">
        <v>679</v>
      </c>
      <c r="Q9" s="318">
        <v>6227.83</v>
      </c>
      <c r="R9" s="172" t="s">
        <v>679</v>
      </c>
      <c r="S9" s="136">
        <v>7668.981829</v>
      </c>
      <c r="T9" s="172" t="s">
        <v>679</v>
      </c>
      <c r="U9" s="421">
        <v>7368.002467</v>
      </c>
      <c r="V9" s="172"/>
      <c r="W9" s="309" t="s">
        <v>825</v>
      </c>
      <c r="X9" s="123"/>
    </row>
    <row r="10" spans="1:24" s="81" customFormat="1" ht="18" customHeight="1">
      <c r="A10" s="72" t="s">
        <v>57</v>
      </c>
      <c r="B10" s="7" t="s">
        <v>9</v>
      </c>
      <c r="C10" s="147"/>
      <c r="D10" s="316" t="s">
        <v>781</v>
      </c>
      <c r="E10" s="249">
        <v>147.11318499999996</v>
      </c>
      <c r="F10" s="242"/>
      <c r="G10" s="249">
        <v>156.36214700000002</v>
      </c>
      <c r="H10" s="241"/>
      <c r="I10" s="249">
        <v>171.59440899999998</v>
      </c>
      <c r="J10" s="241"/>
      <c r="K10" s="262">
        <v>213.204462</v>
      </c>
      <c r="L10" s="241"/>
      <c r="M10" s="317">
        <v>221.034638</v>
      </c>
      <c r="N10" s="254"/>
      <c r="O10" s="318">
        <v>235.52208199999998</v>
      </c>
      <c r="P10" s="254"/>
      <c r="Q10" s="260">
        <v>224.516822</v>
      </c>
      <c r="R10" s="254"/>
      <c r="S10" s="136">
        <v>194.331728</v>
      </c>
      <c r="T10" s="172" t="s">
        <v>679</v>
      </c>
      <c r="U10" s="421">
        <v>210.075934</v>
      </c>
      <c r="V10" s="172"/>
      <c r="W10" s="309" t="s">
        <v>826</v>
      </c>
      <c r="X10" s="123"/>
    </row>
    <row r="11" spans="1:24" s="81" customFormat="1" ht="18" customHeight="1">
      <c r="A11" s="72" t="s">
        <v>57</v>
      </c>
      <c r="B11" s="7" t="s">
        <v>10</v>
      </c>
      <c r="C11" s="147"/>
      <c r="D11" s="316" t="s">
        <v>782</v>
      </c>
      <c r="E11" s="249">
        <v>575.1944720000001</v>
      </c>
      <c r="F11" s="242"/>
      <c r="G11" s="249">
        <v>317.024663</v>
      </c>
      <c r="H11" s="241"/>
      <c r="I11" s="249">
        <v>559.7404959999999</v>
      </c>
      <c r="J11" s="241"/>
      <c r="K11" s="262">
        <v>478.89649600000007</v>
      </c>
      <c r="L11" s="241"/>
      <c r="M11" s="317">
        <v>724.2245230000001</v>
      </c>
      <c r="N11" s="254"/>
      <c r="O11" s="318">
        <v>691.713972</v>
      </c>
      <c r="P11" s="254"/>
      <c r="Q11" s="260">
        <v>662.762474</v>
      </c>
      <c r="R11" s="254"/>
      <c r="S11" s="136">
        <v>633.787931</v>
      </c>
      <c r="T11" s="172" t="s">
        <v>679</v>
      </c>
      <c r="U11" s="421">
        <v>711.546825</v>
      </c>
      <c r="V11" s="172"/>
      <c r="W11" s="309" t="s">
        <v>827</v>
      </c>
      <c r="X11" s="123"/>
    </row>
    <row r="12" spans="1:24" s="81" customFormat="1" ht="18" customHeight="1">
      <c r="A12" s="72" t="s">
        <v>57</v>
      </c>
      <c r="B12" s="7" t="s">
        <v>11</v>
      </c>
      <c r="C12" s="147"/>
      <c r="D12" s="316" t="s">
        <v>783</v>
      </c>
      <c r="E12" s="250">
        <v>3.978661</v>
      </c>
      <c r="F12" s="242"/>
      <c r="G12" s="250">
        <v>5.0835349999999995</v>
      </c>
      <c r="H12" s="242"/>
      <c r="I12" s="250">
        <v>5.714662000000001</v>
      </c>
      <c r="J12" s="242"/>
      <c r="K12" s="262">
        <v>5.2571840000000005</v>
      </c>
      <c r="L12" s="241"/>
      <c r="M12" s="317">
        <v>11.024844000000002</v>
      </c>
      <c r="N12" s="254"/>
      <c r="O12" s="318">
        <v>9.473784</v>
      </c>
      <c r="P12" s="254"/>
      <c r="Q12" s="260">
        <v>14.282019</v>
      </c>
      <c r="R12" s="254"/>
      <c r="S12" s="136">
        <v>22.737542</v>
      </c>
      <c r="T12" s="172" t="s">
        <v>679</v>
      </c>
      <c r="U12" s="421">
        <v>51.094446</v>
      </c>
      <c r="V12" s="172"/>
      <c r="W12" s="309" t="s">
        <v>828</v>
      </c>
      <c r="X12" s="123"/>
    </row>
    <row r="13" spans="1:24" s="81" customFormat="1" ht="18" customHeight="1">
      <c r="A13" s="72" t="s">
        <v>57</v>
      </c>
      <c r="B13" s="7" t="s">
        <v>12</v>
      </c>
      <c r="C13" s="147"/>
      <c r="D13" s="316" t="s">
        <v>784</v>
      </c>
      <c r="E13" s="249">
        <v>15.498803</v>
      </c>
      <c r="F13" s="242"/>
      <c r="G13" s="249">
        <v>13.338174000000002</v>
      </c>
      <c r="H13" s="241"/>
      <c r="I13" s="249">
        <v>14.747362999999996</v>
      </c>
      <c r="J13" s="241"/>
      <c r="K13" s="262">
        <v>16.386668</v>
      </c>
      <c r="L13" s="241"/>
      <c r="M13" s="317">
        <v>15.292190999999997</v>
      </c>
      <c r="N13" s="254"/>
      <c r="O13" s="318">
        <v>18.446441</v>
      </c>
      <c r="P13" s="254"/>
      <c r="Q13" s="260">
        <v>22.157972</v>
      </c>
      <c r="R13" s="254"/>
      <c r="S13" s="136">
        <v>30.068391</v>
      </c>
      <c r="T13" s="172" t="s">
        <v>679</v>
      </c>
      <c r="U13" s="421">
        <v>30.705155</v>
      </c>
      <c r="V13" s="172"/>
      <c r="W13" s="309" t="s">
        <v>829</v>
      </c>
      <c r="X13" s="123"/>
    </row>
    <row r="14" spans="1:24" s="81" customFormat="1" ht="18" customHeight="1">
      <c r="A14" s="72" t="s">
        <v>57</v>
      </c>
      <c r="B14" s="7" t="s">
        <v>13</v>
      </c>
      <c r="C14" s="147"/>
      <c r="D14" s="316" t="s">
        <v>785</v>
      </c>
      <c r="E14" s="249">
        <v>258.93209299999995</v>
      </c>
      <c r="F14" s="242"/>
      <c r="G14" s="249">
        <v>322.812193</v>
      </c>
      <c r="H14" s="241"/>
      <c r="I14" s="249">
        <v>418.19262799999996</v>
      </c>
      <c r="J14" s="241"/>
      <c r="K14" s="262">
        <v>119.398254</v>
      </c>
      <c r="L14" s="241"/>
      <c r="M14" s="317">
        <v>269.29652300000004</v>
      </c>
      <c r="N14" s="254"/>
      <c r="O14" s="318">
        <v>788.8256460000001</v>
      </c>
      <c r="P14" s="254"/>
      <c r="Q14" s="260">
        <v>831.7568219999999</v>
      </c>
      <c r="R14" s="254"/>
      <c r="S14" s="136">
        <v>1005.78056</v>
      </c>
      <c r="T14" s="254"/>
      <c r="U14" s="421">
        <v>271.708013</v>
      </c>
      <c r="V14" s="254"/>
      <c r="W14" s="309" t="s">
        <v>830</v>
      </c>
      <c r="X14" s="123"/>
    </row>
    <row r="15" spans="1:24" s="81" customFormat="1" ht="18" customHeight="1">
      <c r="A15" s="72" t="s">
        <v>57</v>
      </c>
      <c r="B15" s="7" t="s">
        <v>14</v>
      </c>
      <c r="C15" s="147"/>
      <c r="D15" s="316" t="s">
        <v>786</v>
      </c>
      <c r="E15" s="249">
        <v>1135.3925909999998</v>
      </c>
      <c r="F15" s="242"/>
      <c r="G15" s="249">
        <v>1019.3384210000002</v>
      </c>
      <c r="H15" s="241"/>
      <c r="I15" s="249">
        <v>1079.9756929999999</v>
      </c>
      <c r="J15" s="241"/>
      <c r="K15" s="262">
        <v>1085.152709</v>
      </c>
      <c r="L15" s="241"/>
      <c r="M15" s="317">
        <v>1302.0739190000008</v>
      </c>
      <c r="N15" s="254"/>
      <c r="O15" s="318">
        <v>1365.9036409999997</v>
      </c>
      <c r="P15" s="254"/>
      <c r="Q15" s="260">
        <v>1338.95509</v>
      </c>
      <c r="R15" s="254"/>
      <c r="S15" s="136">
        <v>1384.637555</v>
      </c>
      <c r="T15" s="254"/>
      <c r="U15" s="421">
        <v>1301.312978</v>
      </c>
      <c r="V15" s="254"/>
      <c r="W15" s="309" t="s">
        <v>831</v>
      </c>
      <c r="X15" s="123"/>
    </row>
    <row r="16" spans="1:24" s="81" customFormat="1" ht="18" customHeight="1">
      <c r="A16" s="72" t="s">
        <v>57</v>
      </c>
      <c r="B16" s="7" t="s">
        <v>15</v>
      </c>
      <c r="C16" s="147"/>
      <c r="D16" s="316" t="s">
        <v>787</v>
      </c>
      <c r="E16" s="249">
        <v>1328.1729890000001</v>
      </c>
      <c r="F16" s="242"/>
      <c r="G16" s="249">
        <v>1653.1566050000004</v>
      </c>
      <c r="H16" s="241"/>
      <c r="I16" s="249">
        <v>1597.4948269999986</v>
      </c>
      <c r="J16" s="241"/>
      <c r="K16" s="262">
        <v>1378.9330150000003</v>
      </c>
      <c r="L16" s="241"/>
      <c r="M16" s="317">
        <v>1857.7697409999996</v>
      </c>
      <c r="N16" s="254"/>
      <c r="O16" s="318">
        <v>2155.430208</v>
      </c>
      <c r="P16" s="254"/>
      <c r="Q16" s="260">
        <v>1997.2663530000007</v>
      </c>
      <c r="R16" s="254"/>
      <c r="S16" s="136">
        <v>2111.411561</v>
      </c>
      <c r="T16" s="254"/>
      <c r="U16" s="421">
        <v>2228.231324</v>
      </c>
      <c r="V16" s="254"/>
      <c r="W16" s="309" t="s">
        <v>832</v>
      </c>
      <c r="X16" s="123"/>
    </row>
    <row r="17" spans="1:24" s="81" customFormat="1" ht="18" customHeight="1">
      <c r="A17" s="72" t="s">
        <v>57</v>
      </c>
      <c r="B17" s="7" t="s">
        <v>16</v>
      </c>
      <c r="C17" s="147"/>
      <c r="D17" s="316" t="s">
        <v>788</v>
      </c>
      <c r="E17" s="249">
        <v>2.772392</v>
      </c>
      <c r="F17" s="242"/>
      <c r="G17" s="249">
        <v>1.944289</v>
      </c>
      <c r="H17" s="241"/>
      <c r="I17" s="249">
        <v>2.2284260000000002</v>
      </c>
      <c r="J17" s="241"/>
      <c r="K17" s="262">
        <v>1.8987</v>
      </c>
      <c r="L17" s="241"/>
      <c r="M17" s="317">
        <v>1.2975349999999999</v>
      </c>
      <c r="N17" s="254"/>
      <c r="O17" s="318">
        <v>1.307558</v>
      </c>
      <c r="P17" s="254"/>
      <c r="Q17" s="260">
        <v>2.2689330000000005</v>
      </c>
      <c r="R17" s="254"/>
      <c r="S17" s="136">
        <v>3.534919</v>
      </c>
      <c r="T17" s="254"/>
      <c r="U17" s="421">
        <v>2.41443</v>
      </c>
      <c r="V17" s="254"/>
      <c r="W17" s="309" t="s">
        <v>833</v>
      </c>
      <c r="X17" s="123"/>
    </row>
    <row r="18" spans="1:24" s="81" customFormat="1" ht="18" customHeight="1">
      <c r="A18" s="72" t="s">
        <v>57</v>
      </c>
      <c r="B18" s="7" t="s">
        <v>17</v>
      </c>
      <c r="C18" s="147"/>
      <c r="D18" s="316" t="s">
        <v>789</v>
      </c>
      <c r="E18" s="249">
        <v>297.61389999999983</v>
      </c>
      <c r="F18" s="242"/>
      <c r="G18" s="249">
        <v>331.9402619999999</v>
      </c>
      <c r="H18" s="241"/>
      <c r="I18" s="249">
        <v>380.51760199999995</v>
      </c>
      <c r="J18" s="241"/>
      <c r="K18" s="262">
        <v>438.3309780000001</v>
      </c>
      <c r="L18" s="241"/>
      <c r="M18" s="317">
        <v>473.2767979999998</v>
      </c>
      <c r="N18" s="254"/>
      <c r="O18" s="318">
        <v>518.430418</v>
      </c>
      <c r="P18" s="254"/>
      <c r="Q18" s="260">
        <v>572.4889179999998</v>
      </c>
      <c r="R18" s="254"/>
      <c r="S18" s="136">
        <v>668.086047</v>
      </c>
      <c r="T18" s="254"/>
      <c r="U18" s="421">
        <v>662.685213</v>
      </c>
      <c r="V18" s="254"/>
      <c r="W18" s="309" t="s">
        <v>834</v>
      </c>
      <c r="X18" s="123"/>
    </row>
    <row r="19" spans="1:24" s="80" customFormat="1" ht="18" customHeight="1">
      <c r="A19" s="72" t="s">
        <v>57</v>
      </c>
      <c r="B19" s="7" t="s">
        <v>18</v>
      </c>
      <c r="C19" s="147"/>
      <c r="D19" s="313" t="s">
        <v>790</v>
      </c>
      <c r="E19" s="248">
        <v>16.38516</v>
      </c>
      <c r="F19" s="242"/>
      <c r="G19" s="248">
        <v>27.723125</v>
      </c>
      <c r="H19" s="241"/>
      <c r="I19" s="248">
        <v>4.276661</v>
      </c>
      <c r="J19" s="241"/>
      <c r="K19" s="251">
        <v>15.222573</v>
      </c>
      <c r="L19" s="241"/>
      <c r="M19" s="314">
        <v>29.291821</v>
      </c>
      <c r="N19" s="254"/>
      <c r="O19" s="315">
        <v>42.082114</v>
      </c>
      <c r="P19" s="254"/>
      <c r="Q19" s="315">
        <v>55.523671</v>
      </c>
      <c r="R19" s="254"/>
      <c r="S19" s="137">
        <v>126.531909</v>
      </c>
      <c r="T19" s="254"/>
      <c r="U19" s="422">
        <v>92.617117</v>
      </c>
      <c r="V19" s="254"/>
      <c r="W19" s="308" t="s">
        <v>835</v>
      </c>
      <c r="X19" s="122"/>
    </row>
    <row r="20" spans="1:24" s="81" customFormat="1" ht="18" customHeight="1">
      <c r="A20" s="72" t="s">
        <v>57</v>
      </c>
      <c r="B20" s="7" t="s">
        <v>19</v>
      </c>
      <c r="C20" s="147"/>
      <c r="D20" s="316" t="s">
        <v>791</v>
      </c>
      <c r="E20" s="249">
        <v>2.303643</v>
      </c>
      <c r="F20" s="242"/>
      <c r="G20" s="249">
        <v>10.234206</v>
      </c>
      <c r="H20" s="241"/>
      <c r="I20" s="249">
        <v>1.403897</v>
      </c>
      <c r="J20" s="241"/>
      <c r="K20" s="262">
        <v>6.927186</v>
      </c>
      <c r="L20" s="241"/>
      <c r="M20" s="317">
        <v>14.959791</v>
      </c>
      <c r="N20" s="254"/>
      <c r="O20" s="318">
        <v>14.646822</v>
      </c>
      <c r="P20" s="254"/>
      <c r="Q20" s="318">
        <v>26.572887</v>
      </c>
      <c r="R20" s="254"/>
      <c r="S20" s="136">
        <v>23.560007</v>
      </c>
      <c r="T20" s="254"/>
      <c r="U20" s="421">
        <v>22.632464</v>
      </c>
      <c r="V20" s="254"/>
      <c r="W20" s="309" t="s">
        <v>836</v>
      </c>
      <c r="X20" s="123"/>
    </row>
    <row r="21" spans="1:24" s="81" customFormat="1" ht="18" customHeight="1">
      <c r="A21" s="72" t="s">
        <v>57</v>
      </c>
      <c r="B21" s="7" t="s">
        <v>20</v>
      </c>
      <c r="C21" s="147"/>
      <c r="D21" s="316" t="s">
        <v>714</v>
      </c>
      <c r="E21" s="249">
        <v>2.303643</v>
      </c>
      <c r="F21" s="242"/>
      <c r="G21" s="249">
        <v>10.234206</v>
      </c>
      <c r="H21" s="241"/>
      <c r="I21" s="249">
        <v>1.403897</v>
      </c>
      <c r="J21" s="241"/>
      <c r="K21" s="262">
        <v>6.927186</v>
      </c>
      <c r="L21" s="241"/>
      <c r="M21" s="317">
        <v>14.959791</v>
      </c>
      <c r="N21" s="254"/>
      <c r="O21" s="318">
        <v>14.646822</v>
      </c>
      <c r="P21" s="254"/>
      <c r="Q21" s="260">
        <v>26.572887</v>
      </c>
      <c r="R21" s="254"/>
      <c r="S21" s="136">
        <v>23.560007</v>
      </c>
      <c r="T21" s="254"/>
      <c r="U21" s="421">
        <v>22.632464</v>
      </c>
      <c r="V21" s="254"/>
      <c r="W21" s="309" t="s">
        <v>762</v>
      </c>
      <c r="X21" s="123"/>
    </row>
    <row r="22" spans="1:24" s="81" customFormat="1" ht="18" customHeight="1">
      <c r="A22" s="72" t="s">
        <v>57</v>
      </c>
      <c r="B22" s="7" t="s">
        <v>22</v>
      </c>
      <c r="C22" s="147"/>
      <c r="D22" s="316" t="s">
        <v>792</v>
      </c>
      <c r="E22" s="249">
        <v>14.081517</v>
      </c>
      <c r="F22" s="242"/>
      <c r="G22" s="249">
        <v>17.488919</v>
      </c>
      <c r="H22" s="241"/>
      <c r="I22" s="249">
        <v>2.872764</v>
      </c>
      <c r="J22" s="241"/>
      <c r="K22" s="262">
        <v>8.295387</v>
      </c>
      <c r="L22" s="241"/>
      <c r="M22" s="317">
        <v>14.33203</v>
      </c>
      <c r="N22" s="254"/>
      <c r="O22" s="318">
        <v>27.435291999999997</v>
      </c>
      <c r="P22" s="254"/>
      <c r="Q22" s="260">
        <v>28.950784</v>
      </c>
      <c r="R22" s="254"/>
      <c r="S22" s="110">
        <v>102.971902</v>
      </c>
      <c r="T22" s="254"/>
      <c r="U22" s="421">
        <v>69.984653</v>
      </c>
      <c r="V22" s="254"/>
      <c r="W22" s="309" t="s">
        <v>837</v>
      </c>
      <c r="X22" s="123"/>
    </row>
    <row r="23" spans="1:24" s="81" customFormat="1" ht="18" customHeight="1">
      <c r="A23" s="72" t="s">
        <v>57</v>
      </c>
      <c r="B23" s="7" t="s">
        <v>23</v>
      </c>
      <c r="C23" s="147"/>
      <c r="D23" s="316" t="s">
        <v>793</v>
      </c>
      <c r="E23" s="249">
        <v>14.081517</v>
      </c>
      <c r="F23" s="242"/>
      <c r="G23" s="249">
        <v>17.488919</v>
      </c>
      <c r="H23" s="241"/>
      <c r="I23" s="249">
        <v>2.872764</v>
      </c>
      <c r="J23" s="241"/>
      <c r="K23" s="262">
        <v>8.295387</v>
      </c>
      <c r="L23" s="241"/>
      <c r="M23" s="317">
        <v>14.33203</v>
      </c>
      <c r="N23" s="254"/>
      <c r="O23" s="318">
        <v>27.435291999999997</v>
      </c>
      <c r="P23" s="254"/>
      <c r="Q23" s="260">
        <v>28.950784</v>
      </c>
      <c r="R23" s="254"/>
      <c r="S23" s="110">
        <v>102.971902</v>
      </c>
      <c r="T23" s="254"/>
      <c r="U23" s="421">
        <v>69.984653</v>
      </c>
      <c r="V23" s="254"/>
      <c r="W23" s="309" t="s">
        <v>838</v>
      </c>
      <c r="X23" s="123"/>
    </row>
    <row r="24" spans="1:24" s="80" customFormat="1" ht="18" customHeight="1">
      <c r="A24" s="72" t="s">
        <v>57</v>
      </c>
      <c r="B24" s="7" t="s">
        <v>26</v>
      </c>
      <c r="C24" s="147"/>
      <c r="D24" s="313" t="s">
        <v>794</v>
      </c>
      <c r="E24" s="248">
        <v>4483.705997000001</v>
      </c>
      <c r="F24" s="241"/>
      <c r="G24" s="248">
        <v>4418.48929</v>
      </c>
      <c r="H24" s="241"/>
      <c r="I24" s="248">
        <v>5433.731351</v>
      </c>
      <c r="J24" s="241"/>
      <c r="K24" s="251">
        <v>5365.431578</v>
      </c>
      <c r="L24" s="241"/>
      <c r="M24" s="314">
        <v>5294.524882999996</v>
      </c>
      <c r="N24" s="254"/>
      <c r="O24" s="315">
        <v>6568.546113999999</v>
      </c>
      <c r="P24" s="254"/>
      <c r="Q24" s="243">
        <v>7939.280019</v>
      </c>
      <c r="R24" s="254"/>
      <c r="S24" s="108">
        <v>7764.43839699999</v>
      </c>
      <c r="T24" s="254"/>
      <c r="U24" s="422">
        <v>6030.784228</v>
      </c>
      <c r="V24" s="254"/>
      <c r="W24" s="308" t="s">
        <v>839</v>
      </c>
      <c r="X24" s="122"/>
    </row>
    <row r="25" spans="1:24" s="81" customFormat="1" ht="18" customHeight="1">
      <c r="A25" s="72" t="s">
        <v>57</v>
      </c>
      <c r="B25" s="7" t="s">
        <v>27</v>
      </c>
      <c r="C25" s="147"/>
      <c r="D25" s="316" t="s">
        <v>795</v>
      </c>
      <c r="E25" s="249">
        <v>4365.9421760000005</v>
      </c>
      <c r="F25" s="241"/>
      <c r="G25" s="249">
        <v>4266.2428899999995</v>
      </c>
      <c r="H25" s="241"/>
      <c r="I25" s="249">
        <v>5250.6883100000005</v>
      </c>
      <c r="J25" s="241"/>
      <c r="K25" s="262">
        <v>5206.123388</v>
      </c>
      <c r="L25" s="241"/>
      <c r="M25" s="317">
        <v>5094.252261999999</v>
      </c>
      <c r="N25" s="254"/>
      <c r="O25" s="318">
        <v>6280.633060999999</v>
      </c>
      <c r="P25" s="254"/>
      <c r="Q25" s="318">
        <v>7649.5601</v>
      </c>
      <c r="R25" s="172" t="s">
        <v>679</v>
      </c>
      <c r="S25" s="110">
        <v>7484.87319699999</v>
      </c>
      <c r="T25" s="172" t="s">
        <v>679</v>
      </c>
      <c r="U25" s="421">
        <v>5772.372155</v>
      </c>
      <c r="V25" s="172"/>
      <c r="W25" s="309" t="s">
        <v>840</v>
      </c>
      <c r="X25" s="123"/>
    </row>
    <row r="26" spans="1:24" s="81" customFormat="1" ht="18" customHeight="1">
      <c r="A26" s="72" t="s">
        <v>57</v>
      </c>
      <c r="B26" s="7" t="s">
        <v>31</v>
      </c>
      <c r="C26" s="147"/>
      <c r="D26" s="316" t="s">
        <v>796</v>
      </c>
      <c r="E26" s="249">
        <v>117.763821</v>
      </c>
      <c r="F26" s="241"/>
      <c r="G26" s="249">
        <v>152.2464</v>
      </c>
      <c r="H26" s="241"/>
      <c r="I26" s="249">
        <v>183.04304100000002</v>
      </c>
      <c r="J26" s="241"/>
      <c r="K26" s="262">
        <v>159.30819</v>
      </c>
      <c r="L26" s="241"/>
      <c r="M26" s="317">
        <v>200.272621</v>
      </c>
      <c r="N26" s="254"/>
      <c r="O26" s="318">
        <v>287.91305300000005</v>
      </c>
      <c r="P26" s="254"/>
      <c r="Q26" s="260">
        <v>289.719919</v>
      </c>
      <c r="R26" s="254"/>
      <c r="S26" s="110">
        <v>279.5652</v>
      </c>
      <c r="T26" s="254"/>
      <c r="U26" s="421">
        <v>258.412073</v>
      </c>
      <c r="V26" s="254"/>
      <c r="W26" s="309" t="s">
        <v>841</v>
      </c>
      <c r="X26" s="123"/>
    </row>
    <row r="27" spans="1:24" s="80" customFormat="1" ht="33" customHeight="1">
      <c r="A27" s="72" t="s">
        <v>57</v>
      </c>
      <c r="B27" s="7" t="s">
        <v>32</v>
      </c>
      <c r="C27" s="147"/>
      <c r="D27" s="313" t="s">
        <v>797</v>
      </c>
      <c r="E27" s="248">
        <v>217.6506729999999</v>
      </c>
      <c r="F27" s="241"/>
      <c r="G27" s="248">
        <v>240.43710300000004</v>
      </c>
      <c r="H27" s="241"/>
      <c r="I27" s="248">
        <v>237.66810500000008</v>
      </c>
      <c r="J27" s="241"/>
      <c r="K27" s="251">
        <v>258.8233909999999</v>
      </c>
      <c r="L27" s="241"/>
      <c r="M27" s="314">
        <v>165.16123600000003</v>
      </c>
      <c r="N27" s="254"/>
      <c r="O27" s="315">
        <v>174.56609799999993</v>
      </c>
      <c r="P27" s="254"/>
      <c r="Q27" s="243">
        <v>179.41041400000003</v>
      </c>
      <c r="R27" s="254"/>
      <c r="S27" s="137">
        <v>394.471441</v>
      </c>
      <c r="T27" s="254"/>
      <c r="U27" s="422">
        <v>304.476295</v>
      </c>
      <c r="V27" s="254"/>
      <c r="W27" s="308" t="s">
        <v>842</v>
      </c>
      <c r="X27" s="122"/>
    </row>
    <row r="28" spans="1:24" s="80" customFormat="1" ht="18" customHeight="1">
      <c r="A28" s="72" t="s">
        <v>57</v>
      </c>
      <c r="B28" s="7" t="s">
        <v>33</v>
      </c>
      <c r="C28" s="147"/>
      <c r="D28" s="316" t="s">
        <v>798</v>
      </c>
      <c r="E28" s="249">
        <v>209.14754199999993</v>
      </c>
      <c r="F28" s="241"/>
      <c r="G28" s="249">
        <v>232.01753700000003</v>
      </c>
      <c r="H28" s="241"/>
      <c r="I28" s="249">
        <v>230.16213800000006</v>
      </c>
      <c r="J28" s="241"/>
      <c r="K28" s="262">
        <v>253.213684</v>
      </c>
      <c r="L28" s="241"/>
      <c r="M28" s="317">
        <v>165.043432</v>
      </c>
      <c r="N28" s="254"/>
      <c r="O28" s="318">
        <v>174.24902899999995</v>
      </c>
      <c r="P28" s="254"/>
      <c r="Q28" s="260">
        <v>179.31136800000004</v>
      </c>
      <c r="R28" s="254"/>
      <c r="S28" s="110">
        <v>391.471441</v>
      </c>
      <c r="T28" s="254"/>
      <c r="U28" s="421">
        <v>302.293557</v>
      </c>
      <c r="V28" s="254"/>
      <c r="W28" s="309" t="s">
        <v>843</v>
      </c>
      <c r="X28" s="122"/>
    </row>
    <row r="29" spans="1:24" s="80" customFormat="1" ht="18" customHeight="1">
      <c r="A29" s="72" t="s">
        <v>57</v>
      </c>
      <c r="B29" s="7" t="s">
        <v>34</v>
      </c>
      <c r="C29" s="147"/>
      <c r="D29" s="316" t="s">
        <v>723</v>
      </c>
      <c r="E29" s="249">
        <v>8.503130999999998</v>
      </c>
      <c r="F29" s="241"/>
      <c r="G29" s="249">
        <v>8.419565999999998</v>
      </c>
      <c r="H29" s="241"/>
      <c r="I29" s="249">
        <v>7.505966999999999</v>
      </c>
      <c r="J29" s="241"/>
      <c r="K29" s="262">
        <v>5.609706999999999</v>
      </c>
      <c r="L29" s="241"/>
      <c r="M29" s="317">
        <v>0.11780399999999999</v>
      </c>
      <c r="N29" s="254"/>
      <c r="O29" s="318">
        <v>0.317069</v>
      </c>
      <c r="P29" s="254"/>
      <c r="Q29" s="260">
        <v>0.099046</v>
      </c>
      <c r="R29" s="254"/>
      <c r="S29" s="110">
        <v>3</v>
      </c>
      <c r="T29" s="254"/>
      <c r="U29" s="421">
        <v>2.182738</v>
      </c>
      <c r="V29" s="254"/>
      <c r="W29" s="309" t="s">
        <v>763</v>
      </c>
      <c r="X29" s="122"/>
    </row>
    <row r="30" spans="1:24" s="81" customFormat="1" ht="33" customHeight="1">
      <c r="A30" s="72" t="s">
        <v>57</v>
      </c>
      <c r="B30" s="8" t="s">
        <v>80</v>
      </c>
      <c r="C30" s="146"/>
      <c r="D30" s="313" t="s">
        <v>799</v>
      </c>
      <c r="E30" s="248">
        <v>2170.8590330000025</v>
      </c>
      <c r="F30" s="241"/>
      <c r="G30" s="248">
        <v>2223.2136079999996</v>
      </c>
      <c r="H30" s="241"/>
      <c r="I30" s="248">
        <v>2563.6128259999996</v>
      </c>
      <c r="J30" s="241"/>
      <c r="K30" s="251">
        <v>2730.665429000001</v>
      </c>
      <c r="L30" s="241"/>
      <c r="M30" s="314">
        <v>2666.7816329999996</v>
      </c>
      <c r="N30" s="254"/>
      <c r="O30" s="315">
        <v>2982.716403999999</v>
      </c>
      <c r="P30" s="254"/>
      <c r="Q30" s="243">
        <v>3249.9358110000007</v>
      </c>
      <c r="R30" s="254"/>
      <c r="S30" s="108">
        <v>4281.151367</v>
      </c>
      <c r="T30" s="254"/>
      <c r="U30" s="422">
        <v>4487.029411</v>
      </c>
      <c r="V30" s="254"/>
      <c r="W30" s="347" t="s">
        <v>844</v>
      </c>
      <c r="X30" s="123"/>
    </row>
    <row r="31" spans="1:24" s="81" customFormat="1" ht="18" customHeight="1">
      <c r="A31" s="72" t="s">
        <v>57</v>
      </c>
      <c r="B31" s="7" t="s">
        <v>81</v>
      </c>
      <c r="C31" s="147"/>
      <c r="D31" s="316" t="s">
        <v>800</v>
      </c>
      <c r="E31" s="249">
        <v>111.022259</v>
      </c>
      <c r="F31" s="242"/>
      <c r="G31" s="249">
        <v>132.745932</v>
      </c>
      <c r="H31" s="242"/>
      <c r="I31" s="250">
        <v>105.314052</v>
      </c>
      <c r="J31" s="241"/>
      <c r="K31" s="262">
        <v>80.66585199999999</v>
      </c>
      <c r="L31" s="241"/>
      <c r="M31" s="317">
        <v>35.487123</v>
      </c>
      <c r="N31" s="254"/>
      <c r="O31" s="318">
        <v>37.21120499999999</v>
      </c>
      <c r="P31" s="254"/>
      <c r="Q31" s="260">
        <v>34.133528</v>
      </c>
      <c r="R31" s="254"/>
      <c r="S31" s="110">
        <v>57.001481</v>
      </c>
      <c r="T31" s="254"/>
      <c r="U31" s="421">
        <v>61.079459</v>
      </c>
      <c r="V31" s="254"/>
      <c r="W31" s="309" t="s">
        <v>845</v>
      </c>
      <c r="X31" s="123"/>
    </row>
    <row r="32" spans="1:24" s="81" customFormat="1" ht="18" customHeight="1">
      <c r="A32" s="72" t="s">
        <v>57</v>
      </c>
      <c r="B32" s="7" t="s">
        <v>82</v>
      </c>
      <c r="C32" s="147"/>
      <c r="D32" s="316" t="s">
        <v>801</v>
      </c>
      <c r="E32" s="249">
        <v>902.469825</v>
      </c>
      <c r="F32" s="241"/>
      <c r="G32" s="249">
        <v>886.0841809999995</v>
      </c>
      <c r="H32" s="241"/>
      <c r="I32" s="249">
        <v>1187.1619410000005</v>
      </c>
      <c r="J32" s="241"/>
      <c r="K32" s="262">
        <v>1303.5809170000005</v>
      </c>
      <c r="L32" s="241"/>
      <c r="M32" s="317">
        <v>1462.7267629999994</v>
      </c>
      <c r="N32" s="254"/>
      <c r="O32" s="318">
        <v>1647.191359999999</v>
      </c>
      <c r="P32" s="254"/>
      <c r="Q32" s="260">
        <v>1750.7945709999997</v>
      </c>
      <c r="R32" s="254"/>
      <c r="S32" s="110">
        <v>2061.770844</v>
      </c>
      <c r="T32" s="254"/>
      <c r="U32" s="421">
        <v>2239.19176</v>
      </c>
      <c r="V32" s="254"/>
      <c r="W32" s="309" t="s">
        <v>846</v>
      </c>
      <c r="X32" s="123"/>
    </row>
    <row r="33" spans="1:24" s="80" customFormat="1" ht="18" customHeight="1">
      <c r="A33" s="72" t="s">
        <v>57</v>
      </c>
      <c r="B33" s="7" t="s">
        <v>83</v>
      </c>
      <c r="C33" s="147"/>
      <c r="D33" s="316" t="s">
        <v>802</v>
      </c>
      <c r="E33" s="249">
        <v>959.4746839999999</v>
      </c>
      <c r="F33" s="241"/>
      <c r="G33" s="249">
        <v>993.985441</v>
      </c>
      <c r="H33" s="241"/>
      <c r="I33" s="249">
        <v>1016.7438189999998</v>
      </c>
      <c r="J33" s="241"/>
      <c r="K33" s="262">
        <v>1064.7556089999996</v>
      </c>
      <c r="L33" s="241"/>
      <c r="M33" s="317">
        <v>918.0956070000002</v>
      </c>
      <c r="N33" s="254"/>
      <c r="O33" s="318">
        <v>977.5060660000001</v>
      </c>
      <c r="P33" s="254"/>
      <c r="Q33" s="260">
        <v>1111.2872690000002</v>
      </c>
      <c r="R33" s="254"/>
      <c r="S33" s="110">
        <v>1619.637482</v>
      </c>
      <c r="T33" s="254"/>
      <c r="U33" s="421">
        <v>1618.71328</v>
      </c>
      <c r="V33" s="254"/>
      <c r="W33" s="309" t="s">
        <v>847</v>
      </c>
      <c r="X33" s="122"/>
    </row>
    <row r="34" spans="1:24" s="71" customFormat="1" ht="30" customHeight="1">
      <c r="A34" s="72" t="s">
        <v>57</v>
      </c>
      <c r="B34" s="7" t="s">
        <v>84</v>
      </c>
      <c r="C34" s="147"/>
      <c r="D34" s="316" t="s">
        <v>803</v>
      </c>
      <c r="E34" s="249">
        <v>197.89226499999992</v>
      </c>
      <c r="F34" s="241"/>
      <c r="G34" s="249">
        <v>210.39805399999997</v>
      </c>
      <c r="H34" s="241"/>
      <c r="I34" s="249">
        <v>254.39301400000005</v>
      </c>
      <c r="J34" s="241"/>
      <c r="K34" s="262">
        <v>281.6630510000001</v>
      </c>
      <c r="L34" s="241"/>
      <c r="M34" s="317">
        <v>250.47214000000005</v>
      </c>
      <c r="N34" s="254"/>
      <c r="O34" s="318">
        <v>320.80777299999994</v>
      </c>
      <c r="P34" s="254"/>
      <c r="Q34" s="260">
        <v>353.7204429999999</v>
      </c>
      <c r="R34" s="254"/>
      <c r="S34" s="110">
        <v>542.74156</v>
      </c>
      <c r="T34" s="254"/>
      <c r="U34" s="421">
        <v>568.044912</v>
      </c>
      <c r="V34" s="254"/>
      <c r="W34" s="309" t="s">
        <v>848</v>
      </c>
      <c r="X34" s="117"/>
    </row>
    <row r="35" spans="1:24" s="80" customFormat="1" ht="18" customHeight="1">
      <c r="A35" s="72" t="s">
        <v>57</v>
      </c>
      <c r="B35" s="7" t="s">
        <v>85</v>
      </c>
      <c r="C35" s="147"/>
      <c r="D35" s="313" t="s">
        <v>804</v>
      </c>
      <c r="E35" s="248">
        <v>5206.300839000004</v>
      </c>
      <c r="F35" s="241"/>
      <c r="G35" s="248">
        <v>5305.121851999997</v>
      </c>
      <c r="H35" s="241"/>
      <c r="I35" s="248">
        <v>6240.427292999999</v>
      </c>
      <c r="J35" s="241"/>
      <c r="K35" s="251">
        <v>6347.539065000009</v>
      </c>
      <c r="L35" s="241"/>
      <c r="M35" s="314">
        <v>6627.194426999999</v>
      </c>
      <c r="N35" s="254"/>
      <c r="O35" s="315">
        <v>7485.006028000002</v>
      </c>
      <c r="P35" s="254"/>
      <c r="Q35" s="243">
        <v>8162.807927000001</v>
      </c>
      <c r="R35" s="254"/>
      <c r="S35" s="108">
        <v>10432.652909</v>
      </c>
      <c r="T35" s="254"/>
      <c r="U35" s="422">
        <v>8948.646044</v>
      </c>
      <c r="V35" s="254"/>
      <c r="W35" s="308" t="s">
        <v>849</v>
      </c>
      <c r="X35" s="122"/>
    </row>
    <row r="36" spans="1:24" s="74" customFormat="1" ht="25.5" customHeight="1">
      <c r="A36" s="74" t="s">
        <v>57</v>
      </c>
      <c r="B36" s="6" t="s">
        <v>35</v>
      </c>
      <c r="C36" s="149"/>
      <c r="D36" s="310" t="s">
        <v>805</v>
      </c>
      <c r="E36" s="247">
        <v>17992.722999000005</v>
      </c>
      <c r="F36" s="241"/>
      <c r="G36" s="247">
        <v>14488.446924000016</v>
      </c>
      <c r="H36" s="241"/>
      <c r="I36" s="247">
        <v>14800.435116000002</v>
      </c>
      <c r="J36" s="241"/>
      <c r="K36" s="263">
        <v>16933.056501000006</v>
      </c>
      <c r="L36" s="241"/>
      <c r="M36" s="311">
        <v>17746.604568</v>
      </c>
      <c r="N36" s="254"/>
      <c r="O36" s="312">
        <v>17493.250181</v>
      </c>
      <c r="P36" s="254"/>
      <c r="Q36" s="312">
        <v>18139.981659000005</v>
      </c>
      <c r="R36" s="254"/>
      <c r="S36" s="111">
        <v>21788.843966</v>
      </c>
      <c r="T36" s="254"/>
      <c r="U36" s="423">
        <v>20575.735182</v>
      </c>
      <c r="V36" s="254"/>
      <c r="W36" s="203" t="s">
        <v>850</v>
      </c>
      <c r="X36" s="119"/>
    </row>
    <row r="37" spans="1:24" s="81" customFormat="1" ht="32.25" customHeight="1">
      <c r="A37" s="72" t="s">
        <v>57</v>
      </c>
      <c r="B37" s="8" t="s">
        <v>36</v>
      </c>
      <c r="C37" s="146"/>
      <c r="D37" s="313" t="s">
        <v>806</v>
      </c>
      <c r="E37" s="248">
        <v>7122.931461999998</v>
      </c>
      <c r="F37" s="241"/>
      <c r="G37" s="248">
        <v>5207.443611999994</v>
      </c>
      <c r="H37" s="241"/>
      <c r="I37" s="248">
        <v>6048.564233000001</v>
      </c>
      <c r="J37" s="241"/>
      <c r="K37" s="251">
        <v>7258.009498000008</v>
      </c>
      <c r="L37" s="241"/>
      <c r="M37" s="314">
        <v>7820.901118999998</v>
      </c>
      <c r="N37" s="254"/>
      <c r="O37" s="315">
        <v>7307.934913</v>
      </c>
      <c r="P37" s="254"/>
      <c r="Q37" s="243">
        <v>7274.656955000003</v>
      </c>
      <c r="R37" s="254"/>
      <c r="S37" s="108">
        <v>7473.939695</v>
      </c>
      <c r="T37" s="254"/>
      <c r="U37" s="422">
        <v>7188.508885</v>
      </c>
      <c r="V37" s="254"/>
      <c r="W37" s="308" t="s">
        <v>851</v>
      </c>
      <c r="X37" s="123"/>
    </row>
    <row r="38" spans="1:24" s="81" customFormat="1" ht="32.25" customHeight="1">
      <c r="A38" s="72" t="s">
        <v>57</v>
      </c>
      <c r="B38" s="8" t="s">
        <v>37</v>
      </c>
      <c r="C38" s="146"/>
      <c r="D38" s="313" t="s">
        <v>807</v>
      </c>
      <c r="E38" s="248">
        <v>1137.5531429999999</v>
      </c>
      <c r="F38" s="241"/>
      <c r="G38" s="248">
        <v>1099.1682649999996</v>
      </c>
      <c r="H38" s="241"/>
      <c r="I38" s="248">
        <v>1179.3341830000004</v>
      </c>
      <c r="J38" s="241"/>
      <c r="K38" s="251">
        <v>1241.0308029999999</v>
      </c>
      <c r="L38" s="241"/>
      <c r="M38" s="314">
        <v>1293.7783490000006</v>
      </c>
      <c r="N38" s="254"/>
      <c r="O38" s="315">
        <v>1261.3119679999993</v>
      </c>
      <c r="P38" s="254"/>
      <c r="Q38" s="243">
        <v>1604.2202040000002</v>
      </c>
      <c r="R38" s="254"/>
      <c r="S38" s="108">
        <v>1830.467186</v>
      </c>
      <c r="T38" s="254"/>
      <c r="U38" s="422">
        <v>1785.2322649999999</v>
      </c>
      <c r="V38" s="254"/>
      <c r="W38" s="308" t="s">
        <v>852</v>
      </c>
      <c r="X38" s="123"/>
    </row>
    <row r="39" spans="1:24" s="81" customFormat="1" ht="18" customHeight="1">
      <c r="A39" s="72" t="s">
        <v>57</v>
      </c>
      <c r="B39" s="7" t="s">
        <v>38</v>
      </c>
      <c r="C39" s="147"/>
      <c r="D39" s="316" t="s">
        <v>728</v>
      </c>
      <c r="E39" s="249">
        <v>496.74372100000005</v>
      </c>
      <c r="F39" s="241"/>
      <c r="G39" s="249">
        <v>528.3321250000002</v>
      </c>
      <c r="H39" s="241"/>
      <c r="I39" s="249">
        <v>562.1090470000001</v>
      </c>
      <c r="J39" s="241"/>
      <c r="K39" s="262">
        <v>560.4748520000002</v>
      </c>
      <c r="L39" s="241"/>
      <c r="M39" s="317">
        <v>571.7109439999999</v>
      </c>
      <c r="N39" s="254"/>
      <c r="O39" s="318">
        <v>608.8037460000002</v>
      </c>
      <c r="P39" s="254"/>
      <c r="Q39" s="260">
        <v>612.021784</v>
      </c>
      <c r="R39" s="254"/>
      <c r="S39" s="110">
        <v>642.639232</v>
      </c>
      <c r="T39" s="254"/>
      <c r="U39" s="421">
        <v>620.172475</v>
      </c>
      <c r="V39" s="254"/>
      <c r="W39" s="309" t="s">
        <v>853</v>
      </c>
      <c r="X39" s="123"/>
    </row>
    <row r="40" spans="1:24" s="81" customFormat="1" ht="18" customHeight="1">
      <c r="A40" s="72" t="s">
        <v>57</v>
      </c>
      <c r="B40" s="7" t="s">
        <v>40</v>
      </c>
      <c r="C40" s="147"/>
      <c r="D40" s="316" t="s">
        <v>808</v>
      </c>
      <c r="E40" s="249">
        <v>0.9905619999999999</v>
      </c>
      <c r="F40" s="241"/>
      <c r="G40" s="249">
        <v>2.8941109999999997</v>
      </c>
      <c r="H40" s="241"/>
      <c r="I40" s="249">
        <v>3.1980429999999997</v>
      </c>
      <c r="J40" s="241"/>
      <c r="K40" s="262">
        <v>1.057393</v>
      </c>
      <c r="L40" s="241"/>
      <c r="M40" s="317">
        <v>1.913986</v>
      </c>
      <c r="N40" s="254"/>
      <c r="O40" s="318">
        <v>3.757447</v>
      </c>
      <c r="P40" s="254"/>
      <c r="Q40" s="260">
        <v>4.928752000000001</v>
      </c>
      <c r="R40" s="254"/>
      <c r="S40" s="110">
        <v>12.075315</v>
      </c>
      <c r="T40" s="254"/>
      <c r="U40" s="421">
        <v>2.31535</v>
      </c>
      <c r="V40" s="254"/>
      <c r="W40" s="309" t="s">
        <v>854</v>
      </c>
      <c r="X40" s="123"/>
    </row>
    <row r="41" spans="1:24" s="81" customFormat="1" ht="18" customHeight="1">
      <c r="A41" s="72" t="s">
        <v>57</v>
      </c>
      <c r="B41" s="7" t="s">
        <v>42</v>
      </c>
      <c r="C41" s="147"/>
      <c r="D41" s="316" t="s">
        <v>809</v>
      </c>
      <c r="E41" s="249">
        <v>110.382591</v>
      </c>
      <c r="F41" s="241"/>
      <c r="G41" s="249">
        <v>110.60104300000002</v>
      </c>
      <c r="H41" s="241"/>
      <c r="I41" s="249">
        <v>81.841569</v>
      </c>
      <c r="J41" s="241"/>
      <c r="K41" s="262">
        <v>87.95291999999999</v>
      </c>
      <c r="L41" s="241"/>
      <c r="M41" s="317">
        <v>124.129094</v>
      </c>
      <c r="N41" s="254"/>
      <c r="O41" s="318">
        <v>120.859262</v>
      </c>
      <c r="P41" s="254"/>
      <c r="Q41" s="260">
        <v>169.443815</v>
      </c>
      <c r="R41" s="254"/>
      <c r="S41" s="110">
        <v>174.673527</v>
      </c>
      <c r="T41" s="254"/>
      <c r="U41" s="421">
        <v>131.157485</v>
      </c>
      <c r="V41" s="254"/>
      <c r="W41" s="309" t="s">
        <v>855</v>
      </c>
      <c r="X41" s="123"/>
    </row>
    <row r="42" spans="1:24" s="81" customFormat="1" ht="18" customHeight="1">
      <c r="A42" s="72" t="s">
        <v>57</v>
      </c>
      <c r="B42" s="7" t="s">
        <v>44</v>
      </c>
      <c r="C42" s="147"/>
      <c r="D42" s="316" t="s">
        <v>810</v>
      </c>
      <c r="E42" s="249">
        <v>148.58629100000005</v>
      </c>
      <c r="F42" s="241"/>
      <c r="G42" s="249">
        <v>141.00622299999998</v>
      </c>
      <c r="H42" s="241"/>
      <c r="I42" s="249">
        <v>109.69427999999999</v>
      </c>
      <c r="J42" s="241"/>
      <c r="K42" s="262">
        <v>122.546669</v>
      </c>
      <c r="L42" s="241"/>
      <c r="M42" s="317">
        <v>123.736238</v>
      </c>
      <c r="N42" s="254"/>
      <c r="O42" s="318">
        <v>149.00327199999998</v>
      </c>
      <c r="P42" s="254"/>
      <c r="Q42" s="260">
        <v>222.54056599999998</v>
      </c>
      <c r="R42" s="254"/>
      <c r="S42" s="110">
        <v>205.502488</v>
      </c>
      <c r="T42" s="254"/>
      <c r="U42" s="421">
        <v>130.604634</v>
      </c>
      <c r="V42" s="254"/>
      <c r="W42" s="309" t="s">
        <v>856</v>
      </c>
      <c r="X42" s="123"/>
    </row>
    <row r="43" spans="1:24" s="81" customFormat="1" ht="18" customHeight="1">
      <c r="A43" s="72" t="s">
        <v>57</v>
      </c>
      <c r="B43" s="7" t="s">
        <v>46</v>
      </c>
      <c r="C43" s="147"/>
      <c r="D43" s="316" t="s">
        <v>811</v>
      </c>
      <c r="E43" s="249">
        <v>1.3823480000000001</v>
      </c>
      <c r="F43" s="241"/>
      <c r="G43" s="249">
        <v>1.730993</v>
      </c>
      <c r="H43" s="241"/>
      <c r="I43" s="249">
        <v>1.5588719999999998</v>
      </c>
      <c r="J43" s="241"/>
      <c r="K43" s="262">
        <v>2.152535</v>
      </c>
      <c r="L43" s="241"/>
      <c r="M43" s="317">
        <v>2.728604</v>
      </c>
      <c r="N43" s="254"/>
      <c r="O43" s="318">
        <v>3.358593</v>
      </c>
      <c r="P43" s="254"/>
      <c r="Q43" s="260">
        <v>4.190015</v>
      </c>
      <c r="R43" s="254"/>
      <c r="S43" s="110">
        <v>3.364165</v>
      </c>
      <c r="T43" s="254"/>
      <c r="U43" s="421">
        <v>3.838388</v>
      </c>
      <c r="V43" s="254"/>
      <c r="W43" s="309" t="s">
        <v>857</v>
      </c>
      <c r="X43" s="123"/>
    </row>
    <row r="44" spans="1:24" s="81" customFormat="1" ht="18" customHeight="1">
      <c r="A44" s="72" t="s">
        <v>57</v>
      </c>
      <c r="B44" s="7" t="s">
        <v>48</v>
      </c>
      <c r="C44" s="147"/>
      <c r="D44" s="316" t="s">
        <v>738</v>
      </c>
      <c r="E44" s="249">
        <v>1.7307379999999999</v>
      </c>
      <c r="F44" s="241"/>
      <c r="G44" s="249">
        <v>1.8455540000000001</v>
      </c>
      <c r="H44" s="241"/>
      <c r="I44" s="249">
        <v>1.9637319999999998</v>
      </c>
      <c r="J44" s="241"/>
      <c r="K44" s="262">
        <v>2.028129</v>
      </c>
      <c r="L44" s="241"/>
      <c r="M44" s="317">
        <v>2.14602</v>
      </c>
      <c r="N44" s="254"/>
      <c r="O44" s="318">
        <v>2.568959</v>
      </c>
      <c r="P44" s="254"/>
      <c r="Q44" s="260">
        <v>2.977237</v>
      </c>
      <c r="R44" s="254"/>
      <c r="S44" s="110">
        <v>3.180208</v>
      </c>
      <c r="T44" s="254"/>
      <c r="U44" s="421">
        <v>3.334989</v>
      </c>
      <c r="V44" s="254"/>
      <c r="W44" s="309" t="s">
        <v>858</v>
      </c>
      <c r="X44" s="123"/>
    </row>
    <row r="45" spans="1:24" s="81" customFormat="1" ht="18" customHeight="1">
      <c r="A45" s="72" t="s">
        <v>57</v>
      </c>
      <c r="B45" s="7" t="s">
        <v>49</v>
      </c>
      <c r="C45" s="147"/>
      <c r="D45" s="316" t="s">
        <v>739</v>
      </c>
      <c r="E45" s="249">
        <v>366.9379080000001</v>
      </c>
      <c r="F45" s="241"/>
      <c r="G45" s="249">
        <v>303.84376</v>
      </c>
      <c r="H45" s="241"/>
      <c r="I45" s="249">
        <v>397.099896</v>
      </c>
      <c r="J45" s="241"/>
      <c r="K45" s="262">
        <v>440.929479</v>
      </c>
      <c r="L45" s="241"/>
      <c r="M45" s="317">
        <v>441.28956499999987</v>
      </c>
      <c r="N45" s="254"/>
      <c r="O45" s="318">
        <v>337.053444</v>
      </c>
      <c r="P45" s="254"/>
      <c r="Q45" s="260">
        <v>395.925437</v>
      </c>
      <c r="R45" s="254"/>
      <c r="S45" s="110">
        <v>681.181006</v>
      </c>
      <c r="T45" s="254"/>
      <c r="U45" s="421">
        <v>667.269299</v>
      </c>
      <c r="V45" s="254"/>
      <c r="W45" s="309" t="s">
        <v>859</v>
      </c>
      <c r="X45" s="123"/>
    </row>
    <row r="46" spans="1:24" s="80" customFormat="1" ht="18" customHeight="1">
      <c r="A46" s="72" t="s">
        <v>57</v>
      </c>
      <c r="B46" s="7" t="s">
        <v>50</v>
      </c>
      <c r="C46" s="147"/>
      <c r="D46" s="316" t="s">
        <v>740</v>
      </c>
      <c r="E46" s="249">
        <v>0.041155000000000004</v>
      </c>
      <c r="F46" s="241"/>
      <c r="G46" s="249">
        <v>0.007147000000000001</v>
      </c>
      <c r="H46" s="241"/>
      <c r="I46" s="249">
        <v>0.02361</v>
      </c>
      <c r="J46" s="241"/>
      <c r="K46" s="262">
        <v>0.14356799999999997</v>
      </c>
      <c r="L46" s="241"/>
      <c r="M46" s="317">
        <v>0.005751</v>
      </c>
      <c r="N46" s="254"/>
      <c r="O46" s="318">
        <v>0.01567</v>
      </c>
      <c r="P46" s="254"/>
      <c r="Q46" s="260">
        <v>0.029339</v>
      </c>
      <c r="R46" s="254"/>
      <c r="S46" s="110">
        <v>0.023318</v>
      </c>
      <c r="T46" s="254"/>
      <c r="U46" s="421">
        <v>0.021919</v>
      </c>
      <c r="V46" s="254"/>
      <c r="W46" s="309" t="s">
        <v>860</v>
      </c>
      <c r="X46" s="122"/>
    </row>
    <row r="47" spans="1:24" s="71" customFormat="1" ht="18" customHeight="1">
      <c r="A47" s="72" t="s">
        <v>57</v>
      </c>
      <c r="B47" s="7" t="s">
        <v>51</v>
      </c>
      <c r="C47" s="147"/>
      <c r="D47" s="316" t="s">
        <v>741</v>
      </c>
      <c r="E47" s="249">
        <v>10.757829</v>
      </c>
      <c r="F47" s="241"/>
      <c r="G47" s="249">
        <v>8.907308999999998</v>
      </c>
      <c r="H47" s="241"/>
      <c r="I47" s="249">
        <v>21.845133999999998</v>
      </c>
      <c r="J47" s="241"/>
      <c r="K47" s="262">
        <v>23.74525800000001</v>
      </c>
      <c r="L47" s="241"/>
      <c r="M47" s="317">
        <v>26.118147</v>
      </c>
      <c r="N47" s="254"/>
      <c r="O47" s="318">
        <v>35.891574999999996</v>
      </c>
      <c r="P47" s="254"/>
      <c r="Q47" s="260">
        <v>192.16325899999998</v>
      </c>
      <c r="R47" s="254"/>
      <c r="S47" s="110">
        <v>107.827927</v>
      </c>
      <c r="T47" s="254"/>
      <c r="U47" s="421">
        <v>226.517726</v>
      </c>
      <c r="V47" s="254"/>
      <c r="W47" s="309" t="s">
        <v>764</v>
      </c>
      <c r="X47" s="117"/>
    </row>
    <row r="48" spans="1:24" s="80" customFormat="1" ht="18" customHeight="1">
      <c r="A48" s="72" t="s">
        <v>57</v>
      </c>
      <c r="B48" s="8" t="s">
        <v>86</v>
      </c>
      <c r="C48" s="146"/>
      <c r="D48" s="313" t="s">
        <v>812</v>
      </c>
      <c r="E48" s="248">
        <v>9732.238394000013</v>
      </c>
      <c r="F48" s="241"/>
      <c r="G48" s="248">
        <v>8181.835047000011</v>
      </c>
      <c r="H48" s="241"/>
      <c r="I48" s="248">
        <v>7572.536700000001</v>
      </c>
      <c r="J48" s="172" t="s">
        <v>679</v>
      </c>
      <c r="K48" s="251">
        <v>8434.0162</v>
      </c>
      <c r="L48" s="172" t="s">
        <v>679</v>
      </c>
      <c r="M48" s="314">
        <v>8631.9251</v>
      </c>
      <c r="N48" s="172" t="s">
        <v>679</v>
      </c>
      <c r="O48" s="315">
        <v>8924.0033</v>
      </c>
      <c r="P48" s="172" t="s">
        <v>679</v>
      </c>
      <c r="Q48" s="315">
        <v>9261.1045</v>
      </c>
      <c r="R48" s="172" t="s">
        <v>679</v>
      </c>
      <c r="S48" s="137">
        <v>12484.437085</v>
      </c>
      <c r="T48" s="172" t="s">
        <v>679</v>
      </c>
      <c r="U48" s="422">
        <v>11601.994032</v>
      </c>
      <c r="V48" s="172"/>
      <c r="W48" s="308" t="s">
        <v>861</v>
      </c>
      <c r="X48" s="122"/>
    </row>
    <row r="49" spans="1:24" s="74" customFormat="1" ht="25.5" customHeight="1">
      <c r="A49" s="74" t="s">
        <v>57</v>
      </c>
      <c r="B49" s="6" t="s">
        <v>59</v>
      </c>
      <c r="C49" s="149"/>
      <c r="D49" s="310" t="s">
        <v>813</v>
      </c>
      <c r="E49" s="247">
        <v>9387.210321999999</v>
      </c>
      <c r="F49" s="241"/>
      <c r="G49" s="247">
        <v>7041.675816999999</v>
      </c>
      <c r="H49" s="241"/>
      <c r="I49" s="247">
        <v>8526.783640999998</v>
      </c>
      <c r="J49" s="241"/>
      <c r="K49" s="263">
        <v>9204.301956000001</v>
      </c>
      <c r="L49" s="241"/>
      <c r="M49" s="311">
        <v>9417.35993199999</v>
      </c>
      <c r="N49" s="254"/>
      <c r="O49" s="312">
        <v>10394.394793999996</v>
      </c>
      <c r="P49" s="254"/>
      <c r="Q49" s="261">
        <v>11128.76263399999</v>
      </c>
      <c r="R49" s="254"/>
      <c r="S49" s="111">
        <v>12518.533879</v>
      </c>
      <c r="T49" s="254"/>
      <c r="U49" s="423">
        <v>10774.149506</v>
      </c>
      <c r="V49" s="254"/>
      <c r="W49" s="203" t="s">
        <v>862</v>
      </c>
      <c r="X49" s="119"/>
    </row>
    <row r="50" spans="1:24" s="80" customFormat="1" ht="33" customHeight="1">
      <c r="A50" s="72" t="s">
        <v>57</v>
      </c>
      <c r="B50" s="7" t="s">
        <v>60</v>
      </c>
      <c r="C50" s="147"/>
      <c r="D50" s="313" t="s">
        <v>814</v>
      </c>
      <c r="E50" s="248">
        <v>174.41624200000004</v>
      </c>
      <c r="F50" s="241"/>
      <c r="G50" s="248">
        <v>165.42900800000004</v>
      </c>
      <c r="H50" s="241"/>
      <c r="I50" s="248">
        <v>164.81044899999998</v>
      </c>
      <c r="J50" s="241"/>
      <c r="K50" s="251">
        <v>183.20212899999999</v>
      </c>
      <c r="L50" s="241"/>
      <c r="M50" s="314">
        <v>201.52584200000007</v>
      </c>
      <c r="N50" s="254"/>
      <c r="O50" s="315">
        <v>210.70795900000005</v>
      </c>
      <c r="P50" s="254"/>
      <c r="Q50" s="243">
        <v>219.87593199999998</v>
      </c>
      <c r="R50" s="254"/>
      <c r="S50" s="108">
        <v>209</v>
      </c>
      <c r="T50" s="254"/>
      <c r="U50" s="422">
        <v>206.699802</v>
      </c>
      <c r="V50" s="254"/>
      <c r="W50" s="308" t="s">
        <v>765</v>
      </c>
      <c r="X50" s="122"/>
    </row>
    <row r="51" spans="1:24" s="80" customFormat="1" ht="18" customHeight="1">
      <c r="A51" s="72" t="s">
        <v>57</v>
      </c>
      <c r="B51" s="7" t="s">
        <v>61</v>
      </c>
      <c r="C51" s="147"/>
      <c r="D51" s="313" t="s">
        <v>744</v>
      </c>
      <c r="E51" s="248">
        <v>41.698394</v>
      </c>
      <c r="F51" s="241"/>
      <c r="G51" s="248">
        <v>34.658467</v>
      </c>
      <c r="H51" s="241"/>
      <c r="I51" s="248">
        <v>41.643327</v>
      </c>
      <c r="J51" s="241"/>
      <c r="K51" s="251">
        <v>40.632493</v>
      </c>
      <c r="L51" s="241"/>
      <c r="M51" s="314">
        <v>46.612431</v>
      </c>
      <c r="N51" s="254"/>
      <c r="O51" s="315">
        <v>49.776672</v>
      </c>
      <c r="P51" s="254"/>
      <c r="Q51" s="243">
        <v>40.362729</v>
      </c>
      <c r="R51" s="254"/>
      <c r="S51" s="108">
        <v>41.798354</v>
      </c>
      <c r="T51" s="254"/>
      <c r="U51" s="422">
        <v>45.633175</v>
      </c>
      <c r="V51" s="254"/>
      <c r="W51" s="308" t="s">
        <v>766</v>
      </c>
      <c r="X51" s="122"/>
    </row>
    <row r="52" spans="1:24" s="80" customFormat="1" ht="18" customHeight="1">
      <c r="A52" s="72" t="s">
        <v>57</v>
      </c>
      <c r="B52" s="7" t="s">
        <v>62</v>
      </c>
      <c r="C52" s="147"/>
      <c r="D52" s="313" t="s">
        <v>745</v>
      </c>
      <c r="E52" s="248">
        <v>0.0015</v>
      </c>
      <c r="F52" s="241"/>
      <c r="G52" s="248">
        <v>0.00025</v>
      </c>
      <c r="H52" s="241"/>
      <c r="I52" s="248">
        <v>0.00109</v>
      </c>
      <c r="J52" s="241"/>
      <c r="K52" s="251">
        <v>0.025504</v>
      </c>
      <c r="L52" s="241"/>
      <c r="M52" s="314">
        <v>39.996004</v>
      </c>
      <c r="N52" s="254"/>
      <c r="O52" s="315">
        <v>29.9994</v>
      </c>
      <c r="P52" s="254"/>
      <c r="Q52" s="243">
        <v>31.041785</v>
      </c>
      <c r="R52" s="254"/>
      <c r="S52" s="108">
        <v>23.57405</v>
      </c>
      <c r="T52" s="254"/>
      <c r="U52" s="422">
        <v>22.551879</v>
      </c>
      <c r="V52" s="254"/>
      <c r="W52" s="308" t="s">
        <v>767</v>
      </c>
      <c r="X52" s="122"/>
    </row>
    <row r="53" spans="1:24" s="80" customFormat="1" ht="18" customHeight="1">
      <c r="A53" s="72" t="s">
        <v>57</v>
      </c>
      <c r="B53" s="7" t="s">
        <v>63</v>
      </c>
      <c r="C53" s="147"/>
      <c r="D53" s="313" t="s">
        <v>815</v>
      </c>
      <c r="E53" s="248">
        <v>2857.624578</v>
      </c>
      <c r="F53" s="241"/>
      <c r="G53" s="248">
        <v>1642.9877999999999</v>
      </c>
      <c r="H53" s="241"/>
      <c r="I53" s="248">
        <v>2778.538909</v>
      </c>
      <c r="J53" s="241"/>
      <c r="K53" s="251">
        <v>2765.070413000001</v>
      </c>
      <c r="L53" s="241"/>
      <c r="M53" s="314">
        <v>2999.2128399999992</v>
      </c>
      <c r="N53" s="254"/>
      <c r="O53" s="315">
        <v>2664.241334</v>
      </c>
      <c r="P53" s="254"/>
      <c r="Q53" s="243">
        <v>3046.548345999999</v>
      </c>
      <c r="R53" s="254"/>
      <c r="S53" s="108">
        <v>3776.902449</v>
      </c>
      <c r="T53" s="254"/>
      <c r="U53" s="422">
        <v>2915.442609</v>
      </c>
      <c r="V53" s="254"/>
      <c r="W53" s="308" t="s">
        <v>863</v>
      </c>
      <c r="X53" s="122"/>
    </row>
    <row r="54" spans="1:24" s="80" customFormat="1" ht="18" customHeight="1">
      <c r="A54" s="72" t="s">
        <v>57</v>
      </c>
      <c r="B54" s="7" t="s">
        <v>64</v>
      </c>
      <c r="C54" s="147"/>
      <c r="D54" s="313" t="s">
        <v>747</v>
      </c>
      <c r="E54" s="248">
        <v>368.667303</v>
      </c>
      <c r="F54" s="241"/>
      <c r="G54" s="248">
        <v>510.49812</v>
      </c>
      <c r="H54" s="241"/>
      <c r="I54" s="248">
        <v>565.3387510000001</v>
      </c>
      <c r="J54" s="241"/>
      <c r="K54" s="251">
        <v>521.570157</v>
      </c>
      <c r="L54" s="241"/>
      <c r="M54" s="314">
        <v>395.964831</v>
      </c>
      <c r="N54" s="254"/>
      <c r="O54" s="315">
        <v>625.6784449999999</v>
      </c>
      <c r="P54" s="254"/>
      <c r="Q54" s="243">
        <v>304.3428779999999</v>
      </c>
      <c r="R54" s="254"/>
      <c r="S54" s="108">
        <v>419.959729</v>
      </c>
      <c r="T54" s="254"/>
      <c r="U54" s="422">
        <v>363.083653</v>
      </c>
      <c r="V54" s="254"/>
      <c r="W54" s="308" t="s">
        <v>768</v>
      </c>
      <c r="X54" s="122"/>
    </row>
    <row r="55" spans="1:24" s="80" customFormat="1" ht="18" customHeight="1">
      <c r="A55" s="72" t="s">
        <v>57</v>
      </c>
      <c r="B55" s="7" t="s">
        <v>66</v>
      </c>
      <c r="C55" s="147"/>
      <c r="D55" s="313" t="s">
        <v>748</v>
      </c>
      <c r="E55" s="248">
        <v>457.41424299999994</v>
      </c>
      <c r="F55" s="241"/>
      <c r="G55" s="248">
        <v>264.538282</v>
      </c>
      <c r="H55" s="241"/>
      <c r="I55" s="248">
        <v>196.903605</v>
      </c>
      <c r="J55" s="241"/>
      <c r="K55" s="251">
        <v>494.84058300000004</v>
      </c>
      <c r="L55" s="241"/>
      <c r="M55" s="314">
        <v>525.268915</v>
      </c>
      <c r="N55" s="254"/>
      <c r="O55" s="315">
        <v>620.293706</v>
      </c>
      <c r="P55" s="254"/>
      <c r="Q55" s="243">
        <v>635.899044</v>
      </c>
      <c r="R55" s="254"/>
      <c r="S55" s="108">
        <v>1102.045329</v>
      </c>
      <c r="T55" s="254"/>
      <c r="U55" s="422">
        <v>1055.569382</v>
      </c>
      <c r="V55" s="254"/>
      <c r="W55" s="308" t="s">
        <v>769</v>
      </c>
      <c r="X55" s="122"/>
    </row>
    <row r="56" spans="1:24" s="80" customFormat="1" ht="18" customHeight="1">
      <c r="A56" s="72" t="s">
        <v>57</v>
      </c>
      <c r="B56" s="7" t="s">
        <v>68</v>
      </c>
      <c r="C56" s="147"/>
      <c r="D56" s="313" t="s">
        <v>749</v>
      </c>
      <c r="E56" s="248">
        <v>890.1114269999999</v>
      </c>
      <c r="F56" s="241"/>
      <c r="G56" s="248">
        <v>675.1680000000001</v>
      </c>
      <c r="H56" s="241"/>
      <c r="I56" s="248">
        <v>805.4345899999998</v>
      </c>
      <c r="J56" s="241"/>
      <c r="K56" s="251">
        <v>944.12249</v>
      </c>
      <c r="L56" s="241"/>
      <c r="M56" s="314">
        <v>1032.3720490000003</v>
      </c>
      <c r="N56" s="254"/>
      <c r="O56" s="315">
        <v>1188.8263889999998</v>
      </c>
      <c r="P56" s="254"/>
      <c r="Q56" s="243">
        <v>1135.782013</v>
      </c>
      <c r="R56" s="254"/>
      <c r="S56" s="108">
        <v>1161.437203</v>
      </c>
      <c r="T56" s="254"/>
      <c r="U56" s="422">
        <v>1229.281791</v>
      </c>
      <c r="V56" s="254"/>
      <c r="W56" s="308" t="s">
        <v>770</v>
      </c>
      <c r="X56" s="122"/>
    </row>
    <row r="57" spans="1:24" s="80" customFormat="1" ht="18" customHeight="1">
      <c r="A57" s="72" t="s">
        <v>57</v>
      </c>
      <c r="B57" s="7" t="s">
        <v>67</v>
      </c>
      <c r="C57" s="147"/>
      <c r="D57" s="313" t="s">
        <v>751</v>
      </c>
      <c r="E57" s="248">
        <v>1521.624346</v>
      </c>
      <c r="F57" s="241"/>
      <c r="G57" s="248">
        <v>1080.085304</v>
      </c>
      <c r="H57" s="241"/>
      <c r="I57" s="248">
        <v>1234.385383</v>
      </c>
      <c r="J57" s="241"/>
      <c r="K57" s="251">
        <v>1293.8592239999998</v>
      </c>
      <c r="L57" s="241"/>
      <c r="M57" s="314">
        <v>1173.041706</v>
      </c>
      <c r="N57" s="254"/>
      <c r="O57" s="315">
        <v>1731.404371</v>
      </c>
      <c r="P57" s="254"/>
      <c r="Q57" s="243">
        <v>2177.882459</v>
      </c>
      <c r="R57" s="254"/>
      <c r="S57" s="108">
        <v>1640.594002</v>
      </c>
      <c r="T57" s="254"/>
      <c r="U57" s="422">
        <v>1495.652565</v>
      </c>
      <c r="V57" s="254"/>
      <c r="W57" s="308" t="s">
        <v>771</v>
      </c>
      <c r="X57" s="122"/>
    </row>
    <row r="58" spans="1:24" s="80" customFormat="1" ht="18" customHeight="1">
      <c r="A58" s="72" t="s">
        <v>57</v>
      </c>
      <c r="B58" s="7" t="s">
        <v>65</v>
      </c>
      <c r="C58" s="147"/>
      <c r="D58" s="313" t="s">
        <v>750</v>
      </c>
      <c r="E58" s="248">
        <v>324.17314300000004</v>
      </c>
      <c r="F58" s="241"/>
      <c r="G58" s="248">
        <v>273.281877</v>
      </c>
      <c r="H58" s="241"/>
      <c r="I58" s="248">
        <v>331.09131699999995</v>
      </c>
      <c r="J58" s="241"/>
      <c r="K58" s="251">
        <v>514.274795</v>
      </c>
      <c r="L58" s="241"/>
      <c r="M58" s="314">
        <v>384.9750389999999</v>
      </c>
      <c r="N58" s="254"/>
      <c r="O58" s="315">
        <v>373.8124020000002</v>
      </c>
      <c r="P58" s="254"/>
      <c r="Q58" s="243">
        <v>340.3763769999999</v>
      </c>
      <c r="R58" s="254"/>
      <c r="S58" s="108">
        <v>305.131362</v>
      </c>
      <c r="T58" s="254"/>
      <c r="U58" s="422">
        <v>334.649545</v>
      </c>
      <c r="V58" s="254"/>
      <c r="W58" s="308" t="s">
        <v>864</v>
      </c>
      <c r="X58" s="122"/>
    </row>
    <row r="59" spans="1:24" s="80" customFormat="1" ht="18" customHeight="1">
      <c r="A59" s="72" t="s">
        <v>57</v>
      </c>
      <c r="B59" s="7" t="s">
        <v>87</v>
      </c>
      <c r="C59" s="147"/>
      <c r="D59" s="313" t="s">
        <v>816</v>
      </c>
      <c r="E59" s="251">
        <v>2751.4791459999997</v>
      </c>
      <c r="F59" s="241"/>
      <c r="G59" s="251">
        <v>2395.0287090000015</v>
      </c>
      <c r="H59" s="241"/>
      <c r="I59" s="251">
        <v>2408.636220000003</v>
      </c>
      <c r="J59" s="241"/>
      <c r="K59" s="251">
        <v>2446.704168</v>
      </c>
      <c r="L59" s="241"/>
      <c r="M59" s="314">
        <v>2618.3902750000034</v>
      </c>
      <c r="N59" s="254"/>
      <c r="O59" s="315">
        <v>2899.654116000002</v>
      </c>
      <c r="P59" s="254"/>
      <c r="Q59" s="243">
        <v>3196.651071000001</v>
      </c>
      <c r="R59" s="254"/>
      <c r="S59" s="108">
        <v>3838.091401</v>
      </c>
      <c r="T59" s="254"/>
      <c r="U59" s="422">
        <v>3105.585105</v>
      </c>
      <c r="V59" s="254"/>
      <c r="W59" s="308" t="s">
        <v>865</v>
      </c>
      <c r="X59" s="122"/>
    </row>
    <row r="60" spans="1:24" s="74" customFormat="1" ht="45" customHeight="1">
      <c r="A60" s="74" t="s">
        <v>57</v>
      </c>
      <c r="B60" s="6" t="s">
        <v>70</v>
      </c>
      <c r="C60" s="149"/>
      <c r="D60" s="310" t="s">
        <v>817</v>
      </c>
      <c r="E60" s="247">
        <v>21737.669851000024</v>
      </c>
      <c r="F60" s="241"/>
      <c r="G60" s="247">
        <v>19712.691082999987</v>
      </c>
      <c r="H60" s="241"/>
      <c r="I60" s="247">
        <v>25444.105783</v>
      </c>
      <c r="J60" s="241"/>
      <c r="K60" s="263">
        <v>23493.110313999994</v>
      </c>
      <c r="L60" s="241"/>
      <c r="M60" s="311">
        <v>24549.901191999987</v>
      </c>
      <c r="N60" s="254"/>
      <c r="O60" s="312">
        <v>29644.324889000003</v>
      </c>
      <c r="P60" s="254"/>
      <c r="Q60" s="312">
        <v>28658.037592</v>
      </c>
      <c r="R60" s="254"/>
      <c r="S60" s="111">
        <v>30979.437375</v>
      </c>
      <c r="T60" s="254"/>
      <c r="U60" s="423">
        <v>29650.941884</v>
      </c>
      <c r="V60" s="254"/>
      <c r="W60" s="203" t="s">
        <v>877</v>
      </c>
      <c r="X60" s="119"/>
    </row>
    <row r="61" spans="1:24" s="80" customFormat="1" ht="33" customHeight="1">
      <c r="A61" s="72" t="s">
        <v>57</v>
      </c>
      <c r="B61" s="8" t="s">
        <v>71</v>
      </c>
      <c r="C61" s="146"/>
      <c r="D61" s="313" t="s">
        <v>818</v>
      </c>
      <c r="E61" s="248">
        <v>8515.606931999999</v>
      </c>
      <c r="F61" s="241"/>
      <c r="G61" s="248">
        <v>8515.635598</v>
      </c>
      <c r="H61" s="241"/>
      <c r="I61" s="248">
        <v>10711.990102999998</v>
      </c>
      <c r="J61" s="241"/>
      <c r="K61" s="251">
        <v>7204.629556</v>
      </c>
      <c r="L61" s="241"/>
      <c r="M61" s="314">
        <v>7206.337937999999</v>
      </c>
      <c r="N61" s="254"/>
      <c r="O61" s="315">
        <v>11051.388191999999</v>
      </c>
      <c r="P61" s="254"/>
      <c r="Q61" s="243">
        <v>9333.070145000002</v>
      </c>
      <c r="R61" s="254"/>
      <c r="S61" s="108">
        <v>9450.593477</v>
      </c>
      <c r="T61" s="254"/>
      <c r="U61" s="422">
        <v>9361.280726</v>
      </c>
      <c r="V61" s="254"/>
      <c r="W61" s="308" t="s">
        <v>878</v>
      </c>
      <c r="X61" s="122"/>
    </row>
    <row r="62" spans="1:24" s="71" customFormat="1" ht="18" customHeight="1">
      <c r="A62" s="72" t="s">
        <v>57</v>
      </c>
      <c r="B62" s="7" t="s">
        <v>72</v>
      </c>
      <c r="C62" s="147"/>
      <c r="D62" s="316" t="s">
        <v>755</v>
      </c>
      <c r="E62" s="249">
        <v>1.00924</v>
      </c>
      <c r="F62" s="241"/>
      <c r="G62" s="249">
        <v>68.32142999999999</v>
      </c>
      <c r="H62" s="241"/>
      <c r="I62" s="249">
        <v>116.371995</v>
      </c>
      <c r="J62" s="241"/>
      <c r="K62" s="262">
        <v>148.70885099999998</v>
      </c>
      <c r="L62" s="241"/>
      <c r="M62" s="317">
        <v>133.535592</v>
      </c>
      <c r="N62" s="254"/>
      <c r="O62" s="318">
        <v>217.867412</v>
      </c>
      <c r="P62" s="254"/>
      <c r="Q62" s="260">
        <v>303.008646</v>
      </c>
      <c r="R62" s="254"/>
      <c r="S62" s="110">
        <v>200.309658</v>
      </c>
      <c r="T62" s="254"/>
      <c r="U62" s="421">
        <v>217.3124</v>
      </c>
      <c r="V62" s="254"/>
      <c r="W62" s="309" t="s">
        <v>772</v>
      </c>
      <c r="X62" s="117"/>
    </row>
    <row r="63" spans="1:24" s="71" customFormat="1" ht="18" customHeight="1">
      <c r="A63" s="72" t="s">
        <v>57</v>
      </c>
      <c r="B63" s="7" t="s">
        <v>73</v>
      </c>
      <c r="C63" s="147"/>
      <c r="D63" s="316" t="s">
        <v>756</v>
      </c>
      <c r="E63" s="249">
        <v>8461.65549</v>
      </c>
      <c r="F63" s="241"/>
      <c r="G63" s="249">
        <v>8395.607838</v>
      </c>
      <c r="H63" s="241"/>
      <c r="I63" s="249">
        <v>10551.202140999998</v>
      </c>
      <c r="J63" s="241"/>
      <c r="K63" s="262">
        <v>7021.014368</v>
      </c>
      <c r="L63" s="241"/>
      <c r="M63" s="317">
        <v>7031.115287</v>
      </c>
      <c r="N63" s="254"/>
      <c r="O63" s="318">
        <v>10794.278944</v>
      </c>
      <c r="P63" s="254"/>
      <c r="Q63" s="260">
        <v>8995.87216</v>
      </c>
      <c r="R63" s="254"/>
      <c r="S63" s="110">
        <v>9211.740111</v>
      </c>
      <c r="T63" s="254"/>
      <c r="U63" s="421">
        <v>9099.740186</v>
      </c>
      <c r="V63" s="254"/>
      <c r="W63" s="309" t="s">
        <v>773</v>
      </c>
      <c r="X63" s="117"/>
    </row>
    <row r="64" spans="1:24" s="71" customFormat="1" ht="18" customHeight="1">
      <c r="A64" s="72" t="s">
        <v>57</v>
      </c>
      <c r="B64" s="7" t="s">
        <v>74</v>
      </c>
      <c r="C64" s="147"/>
      <c r="D64" s="316" t="s">
        <v>757</v>
      </c>
      <c r="E64" s="249">
        <v>0</v>
      </c>
      <c r="F64" s="242"/>
      <c r="G64" s="249">
        <v>0</v>
      </c>
      <c r="H64" s="241"/>
      <c r="I64" s="249">
        <v>0</v>
      </c>
      <c r="J64" s="241"/>
      <c r="K64" s="262">
        <v>1.1E-05</v>
      </c>
      <c r="L64" s="241"/>
      <c r="M64" s="262">
        <v>0</v>
      </c>
      <c r="N64" s="254"/>
      <c r="O64" s="319">
        <v>0</v>
      </c>
      <c r="P64" s="254"/>
      <c r="Q64" s="260">
        <v>0</v>
      </c>
      <c r="R64" s="254"/>
      <c r="S64" s="110">
        <v>0</v>
      </c>
      <c r="T64" s="254"/>
      <c r="U64" s="421">
        <v>0</v>
      </c>
      <c r="V64" s="254"/>
      <c r="W64" s="309" t="s">
        <v>774</v>
      </c>
      <c r="X64" s="117"/>
    </row>
    <row r="65" spans="1:24" s="71" customFormat="1" ht="18" customHeight="1">
      <c r="A65" s="72" t="s">
        <v>57</v>
      </c>
      <c r="B65" s="7" t="s">
        <v>75</v>
      </c>
      <c r="C65" s="147"/>
      <c r="D65" s="316" t="s">
        <v>758</v>
      </c>
      <c r="E65" s="249">
        <v>52.942202</v>
      </c>
      <c r="F65" s="241"/>
      <c r="G65" s="249">
        <v>51.70633</v>
      </c>
      <c r="H65" s="241"/>
      <c r="I65" s="249">
        <v>44.415967</v>
      </c>
      <c r="J65" s="241"/>
      <c r="K65" s="262">
        <v>34.906326</v>
      </c>
      <c r="L65" s="241"/>
      <c r="M65" s="317">
        <v>41.687059</v>
      </c>
      <c r="N65" s="254"/>
      <c r="O65" s="318">
        <v>39.241836</v>
      </c>
      <c r="P65" s="254"/>
      <c r="Q65" s="260">
        <v>34.189339</v>
      </c>
      <c r="R65" s="254"/>
      <c r="S65" s="110">
        <v>38.543708</v>
      </c>
      <c r="T65" s="254"/>
      <c r="U65" s="421">
        <v>44.22814</v>
      </c>
      <c r="V65" s="254"/>
      <c r="W65" s="309" t="s">
        <v>775</v>
      </c>
      <c r="X65" s="117"/>
    </row>
    <row r="66" spans="1:24" s="71" customFormat="1" ht="32.25" customHeight="1">
      <c r="A66" s="72" t="s">
        <v>57</v>
      </c>
      <c r="B66" s="8" t="s">
        <v>76</v>
      </c>
      <c r="C66" s="146"/>
      <c r="D66" s="253" t="s">
        <v>819</v>
      </c>
      <c r="E66" s="252">
        <v>3774.128485999999</v>
      </c>
      <c r="F66" s="244"/>
      <c r="G66" s="252">
        <v>3145.5406209999996</v>
      </c>
      <c r="H66" s="244"/>
      <c r="I66" s="252">
        <v>4349.780527000001</v>
      </c>
      <c r="J66" s="244"/>
      <c r="K66" s="252">
        <v>5554.357763</v>
      </c>
      <c r="L66" s="244"/>
      <c r="M66" s="252">
        <v>6581.069338</v>
      </c>
      <c r="N66" s="255"/>
      <c r="O66" s="246">
        <v>7334.453825</v>
      </c>
      <c r="P66" s="255"/>
      <c r="Q66" s="246">
        <v>7848.457047</v>
      </c>
      <c r="R66" s="255"/>
      <c r="S66" s="137">
        <v>9485.171538</v>
      </c>
      <c r="T66" s="255"/>
      <c r="U66" s="422">
        <v>7787.334503</v>
      </c>
      <c r="V66" s="255"/>
      <c r="W66" s="347" t="s">
        <v>868</v>
      </c>
      <c r="X66" s="117"/>
    </row>
    <row r="67" spans="1:24" s="71" customFormat="1" ht="17.25" customHeight="1">
      <c r="A67" s="72" t="s">
        <v>57</v>
      </c>
      <c r="B67" s="7" t="s">
        <v>77</v>
      </c>
      <c r="C67" s="147"/>
      <c r="D67" s="316" t="s">
        <v>760</v>
      </c>
      <c r="E67" s="249">
        <v>3727.523726999999</v>
      </c>
      <c r="F67" s="241"/>
      <c r="G67" s="249">
        <v>3105.7894490000003</v>
      </c>
      <c r="H67" s="241"/>
      <c r="I67" s="249">
        <v>4288.79125</v>
      </c>
      <c r="J67" s="241"/>
      <c r="K67" s="262">
        <v>5479.529085</v>
      </c>
      <c r="L67" s="241"/>
      <c r="M67" s="317">
        <v>6443.453100000001</v>
      </c>
      <c r="N67" s="172" t="s">
        <v>679</v>
      </c>
      <c r="O67" s="318">
        <v>7038.2155999999995</v>
      </c>
      <c r="P67" s="172" t="s">
        <v>679</v>
      </c>
      <c r="Q67" s="318">
        <v>7628.9352</v>
      </c>
      <c r="R67" s="172" t="s">
        <v>679</v>
      </c>
      <c r="S67" s="110">
        <v>9262.765959</v>
      </c>
      <c r="T67" s="172" t="s">
        <v>679</v>
      </c>
      <c r="U67" s="421">
        <v>7511.900238</v>
      </c>
      <c r="V67" s="172"/>
      <c r="W67" s="309" t="s">
        <v>776</v>
      </c>
      <c r="X67" s="117"/>
    </row>
    <row r="68" spans="1:24" s="71" customFormat="1" ht="17.25" customHeight="1">
      <c r="A68" s="72" t="s">
        <v>57</v>
      </c>
      <c r="B68" s="7" t="s">
        <v>78</v>
      </c>
      <c r="C68" s="147"/>
      <c r="D68" s="316" t="s">
        <v>761</v>
      </c>
      <c r="E68" s="249">
        <v>46.604759000000016</v>
      </c>
      <c r="F68" s="241"/>
      <c r="G68" s="249">
        <v>39.75117199999999</v>
      </c>
      <c r="H68" s="241"/>
      <c r="I68" s="259">
        <v>60.989277</v>
      </c>
      <c r="J68" s="241"/>
      <c r="K68" s="262">
        <v>74.828678</v>
      </c>
      <c r="L68" s="241"/>
      <c r="M68" s="317">
        <v>137.61623799999998</v>
      </c>
      <c r="N68" s="172"/>
      <c r="O68" s="318">
        <v>296.238225</v>
      </c>
      <c r="P68" s="172"/>
      <c r="Q68" s="260">
        <v>219.521847</v>
      </c>
      <c r="R68" s="172"/>
      <c r="S68" s="110">
        <v>222.405579</v>
      </c>
      <c r="T68" s="172"/>
      <c r="U68" s="421">
        <v>275.434265</v>
      </c>
      <c r="V68" s="172"/>
      <c r="W68" s="309" t="s">
        <v>777</v>
      </c>
      <c r="X68" s="117"/>
    </row>
    <row r="69" spans="1:24" s="71" customFormat="1" ht="17.25" customHeight="1">
      <c r="A69" s="72" t="s">
        <v>57</v>
      </c>
      <c r="B69" s="8" t="s">
        <v>92</v>
      </c>
      <c r="C69" s="146"/>
      <c r="D69" s="313" t="s">
        <v>820</v>
      </c>
      <c r="E69" s="248">
        <v>9447.934433000004</v>
      </c>
      <c r="F69" s="241"/>
      <c r="G69" s="248">
        <v>8051.514863999994</v>
      </c>
      <c r="H69" s="241"/>
      <c r="I69" s="248">
        <v>10382.335153000007</v>
      </c>
      <c r="J69" s="241"/>
      <c r="K69" s="251">
        <v>10734.122995000003</v>
      </c>
      <c r="L69" s="241"/>
      <c r="M69" s="314">
        <v>10762.493915999989</v>
      </c>
      <c r="N69" s="172"/>
      <c r="O69" s="315">
        <v>11258.482872000006</v>
      </c>
      <c r="P69" s="172"/>
      <c r="Q69" s="315">
        <v>11476.5104</v>
      </c>
      <c r="R69" s="172" t="s">
        <v>679</v>
      </c>
      <c r="S69" s="108">
        <v>12043.67236</v>
      </c>
      <c r="T69" s="172" t="s">
        <v>679</v>
      </c>
      <c r="U69" s="422">
        <v>12502.326655</v>
      </c>
      <c r="V69" s="172"/>
      <c r="W69" s="308" t="s">
        <v>869</v>
      </c>
      <c r="X69" s="117"/>
    </row>
    <row r="70" spans="1:24" s="71" customFormat="1" ht="25.5" customHeight="1">
      <c r="A70" s="72" t="s">
        <v>57</v>
      </c>
      <c r="B70" s="6" t="s">
        <v>93</v>
      </c>
      <c r="C70" s="149"/>
      <c r="D70" s="310" t="s">
        <v>821</v>
      </c>
      <c r="E70" s="247">
        <v>8638.796665000029</v>
      </c>
      <c r="F70" s="241"/>
      <c r="G70" s="247">
        <v>7486.341888999989</v>
      </c>
      <c r="H70" s="241"/>
      <c r="I70" s="247">
        <v>8556.647288999995</v>
      </c>
      <c r="J70" s="241"/>
      <c r="K70" s="263">
        <v>9389.480486999995</v>
      </c>
      <c r="L70" s="241"/>
      <c r="M70" s="311">
        <v>9715.705399999999</v>
      </c>
      <c r="N70" s="172" t="s">
        <v>679</v>
      </c>
      <c r="O70" s="312">
        <v>10323.9082</v>
      </c>
      <c r="P70" s="172" t="s">
        <v>679</v>
      </c>
      <c r="Q70" s="261">
        <v>10545.225468999999</v>
      </c>
      <c r="R70" s="172"/>
      <c r="S70" s="111">
        <v>12506.284085</v>
      </c>
      <c r="T70" s="172"/>
      <c r="U70" s="423">
        <v>13124.283769</v>
      </c>
      <c r="V70" s="172"/>
      <c r="W70" s="203" t="s">
        <v>870</v>
      </c>
      <c r="X70" s="117"/>
    </row>
    <row r="71" spans="1:24" s="71" customFormat="1" ht="61.5" customHeight="1">
      <c r="A71" s="72" t="s">
        <v>57</v>
      </c>
      <c r="B71" s="6" t="s">
        <v>94</v>
      </c>
      <c r="C71" s="149"/>
      <c r="D71" s="310" t="s">
        <v>822</v>
      </c>
      <c r="E71" s="247">
        <v>0.085945</v>
      </c>
      <c r="F71" s="241"/>
      <c r="G71" s="247">
        <v>0.682134</v>
      </c>
      <c r="H71" s="241"/>
      <c r="I71" s="247">
        <v>0.446616</v>
      </c>
      <c r="J71" s="241"/>
      <c r="K71" s="263">
        <v>0.126714</v>
      </c>
      <c r="L71" s="241"/>
      <c r="M71" s="263">
        <v>0.0027990000000000003</v>
      </c>
      <c r="N71" s="254"/>
      <c r="O71" s="312">
        <v>1.068349</v>
      </c>
      <c r="P71" s="254"/>
      <c r="Q71" s="261">
        <v>0.527138</v>
      </c>
      <c r="R71" s="254"/>
      <c r="S71" s="111">
        <v>0.176518</v>
      </c>
      <c r="T71" s="254"/>
      <c r="U71" s="405">
        <v>0.177201</v>
      </c>
      <c r="V71" s="254"/>
      <c r="W71" s="203" t="s">
        <v>871</v>
      </c>
      <c r="X71" s="117"/>
    </row>
    <row r="72" spans="1:24" s="71" customFormat="1" ht="22.5" customHeight="1">
      <c r="A72" s="72" t="s">
        <v>57</v>
      </c>
      <c r="B72" s="5" t="s">
        <v>0</v>
      </c>
      <c r="C72" s="145"/>
      <c r="D72" s="358" t="s">
        <v>881</v>
      </c>
      <c r="E72" s="257">
        <v>14730.351488451814</v>
      </c>
      <c r="F72" s="272" t="s">
        <v>679</v>
      </c>
      <c r="G72" s="257">
        <v>17272.770647748148</v>
      </c>
      <c r="H72" s="272" t="s">
        <v>679</v>
      </c>
      <c r="I72" s="257">
        <v>19307.615114754437</v>
      </c>
      <c r="J72" s="272" t="s">
        <v>679</v>
      </c>
      <c r="K72" s="257">
        <v>15641.524138551375</v>
      </c>
      <c r="L72" s="272" t="s">
        <v>679</v>
      </c>
      <c r="M72" s="257">
        <v>17543.721572684077</v>
      </c>
      <c r="N72" s="272" t="s">
        <v>679</v>
      </c>
      <c r="O72" s="258">
        <v>25124.982380806752</v>
      </c>
      <c r="P72" s="272" t="s">
        <v>679</v>
      </c>
      <c r="Q72" s="258">
        <v>24814.64448554657</v>
      </c>
      <c r="R72" s="272" t="s">
        <v>679</v>
      </c>
      <c r="S72" s="278">
        <v>26082</v>
      </c>
      <c r="T72" s="411" t="s">
        <v>679</v>
      </c>
      <c r="U72" s="424">
        <v>24744.136442</v>
      </c>
      <c r="V72" s="272"/>
      <c r="W72" s="348" t="s">
        <v>4</v>
      </c>
      <c r="X72" s="117"/>
    </row>
    <row r="73" spans="1:24" s="71" customFormat="1" ht="22.5" customHeight="1">
      <c r="A73" s="72" t="s">
        <v>57</v>
      </c>
      <c r="B73" s="5" t="s">
        <v>1</v>
      </c>
      <c r="C73" s="145"/>
      <c r="D73" s="310" t="s">
        <v>882</v>
      </c>
      <c r="E73" s="116">
        <v>20852.961397521594</v>
      </c>
      <c r="F73" s="172" t="s">
        <v>679</v>
      </c>
      <c r="G73" s="116">
        <v>16430.2485700585</v>
      </c>
      <c r="H73" s="172" t="s">
        <v>679</v>
      </c>
      <c r="I73" s="116">
        <v>20313.49511481757</v>
      </c>
      <c r="J73" s="172" t="s">
        <v>679</v>
      </c>
      <c r="K73" s="116">
        <v>21646.684990559104</v>
      </c>
      <c r="L73" s="172" t="s">
        <v>679</v>
      </c>
      <c r="M73" s="116">
        <v>21927.465579261883</v>
      </c>
      <c r="N73" s="172" t="s">
        <v>679</v>
      </c>
      <c r="O73" s="116">
        <v>22662.562298623518</v>
      </c>
      <c r="P73" s="172" t="s">
        <v>679</v>
      </c>
      <c r="Q73" s="116">
        <v>24513.87248617783</v>
      </c>
      <c r="R73" s="172" t="s">
        <v>679</v>
      </c>
      <c r="S73" s="139">
        <v>29445</v>
      </c>
      <c r="T73" s="172" t="s">
        <v>679</v>
      </c>
      <c r="U73" s="540">
        <v>25208.976763</v>
      </c>
      <c r="V73" s="172"/>
      <c r="W73" s="203" t="s">
        <v>3</v>
      </c>
      <c r="X73" s="117"/>
    </row>
    <row r="74" spans="1:24" s="71" customFormat="1" ht="22.5" customHeight="1">
      <c r="A74" s="72" t="s">
        <v>57</v>
      </c>
      <c r="B74" s="5" t="s">
        <v>2</v>
      </c>
      <c r="C74" s="145"/>
      <c r="D74" s="361" t="s">
        <v>883</v>
      </c>
      <c r="E74" s="184">
        <v>39028.72424102667</v>
      </c>
      <c r="F74" s="173" t="s">
        <v>679</v>
      </c>
      <c r="G74" s="184">
        <v>34670.64690919335</v>
      </c>
      <c r="H74" s="173" t="s">
        <v>679</v>
      </c>
      <c r="I74" s="184">
        <v>38916.65575942798</v>
      </c>
      <c r="J74" s="173" t="s">
        <v>679</v>
      </c>
      <c r="K74" s="184">
        <v>42219.31509388956</v>
      </c>
      <c r="L74" s="173" t="s">
        <v>679</v>
      </c>
      <c r="M74" s="184">
        <v>45110.36425353128</v>
      </c>
      <c r="N74" s="173" t="s">
        <v>679</v>
      </c>
      <c r="O74" s="184">
        <v>47867.31924156974</v>
      </c>
      <c r="P74" s="173" t="s">
        <v>679</v>
      </c>
      <c r="Q74" s="184">
        <v>50687.872385104885</v>
      </c>
      <c r="R74" s="173" t="s">
        <v>679</v>
      </c>
      <c r="S74" s="281">
        <v>58988.879909</v>
      </c>
      <c r="T74" s="173" t="s">
        <v>679</v>
      </c>
      <c r="U74" s="541">
        <v>56873.7717629998</v>
      </c>
      <c r="V74" s="173"/>
      <c r="W74" s="349" t="s">
        <v>5</v>
      </c>
      <c r="X74" s="117"/>
    </row>
    <row r="75" spans="1:24" s="71" customFormat="1" ht="48" customHeight="1">
      <c r="A75" s="72"/>
      <c r="B75" s="6"/>
      <c r="C75" s="149"/>
      <c r="D75" s="362" t="s">
        <v>888</v>
      </c>
      <c r="E75" s="273">
        <v>74612.03712700008</v>
      </c>
      <c r="F75" s="274"/>
      <c r="G75" s="273">
        <v>68373.666127</v>
      </c>
      <c r="H75" s="274"/>
      <c r="I75" s="273">
        <v>78537.76598899999</v>
      </c>
      <c r="J75" s="274"/>
      <c r="K75" s="273">
        <v>79507.52422300003</v>
      </c>
      <c r="L75" s="274"/>
      <c r="M75" s="273">
        <v>84581.55150299998</v>
      </c>
      <c r="N75" s="275"/>
      <c r="O75" s="276">
        <v>95654.863921</v>
      </c>
      <c r="P75" s="275"/>
      <c r="Q75" s="276">
        <v>99953.777737</v>
      </c>
      <c r="R75" s="275"/>
      <c r="S75" s="567">
        <v>114515.703391</v>
      </c>
      <c r="T75" s="568"/>
      <c r="U75" s="569">
        <f>SUM(U7,U36,U49,U60,U70,U71)</f>
        <v>106826.617422</v>
      </c>
      <c r="V75" s="570"/>
      <c r="W75" s="350" t="s">
        <v>887</v>
      </c>
      <c r="X75" s="117"/>
    </row>
    <row r="76" spans="4:7" ht="12.75">
      <c r="D76" s="209"/>
      <c r="E76" s="133"/>
      <c r="G76" s="133"/>
    </row>
    <row r="77" spans="4:23" ht="12.75">
      <c r="D77" s="206" t="s">
        <v>690</v>
      </c>
      <c r="E77" s="210"/>
      <c r="G77" s="133"/>
      <c r="W77" s="2"/>
    </row>
    <row r="78" spans="4:7" ht="9" customHeight="1">
      <c r="D78" s="209"/>
      <c r="E78" s="133"/>
      <c r="G78" s="133"/>
    </row>
    <row r="79" spans="4:7" ht="12.75">
      <c r="D79" s="277" t="s">
        <v>688</v>
      </c>
      <c r="E79" s="133"/>
      <c r="G79" s="133"/>
    </row>
    <row r="80" spans="4:7" ht="12.75">
      <c r="D80" s="209"/>
      <c r="E80" s="133"/>
      <c r="G80" s="133"/>
    </row>
    <row r="81" spans="4:7" ht="12.75">
      <c r="D81" s="209"/>
      <c r="E81" s="133"/>
      <c r="G81" s="133"/>
    </row>
  </sheetData>
  <sheetProtection sheet="1" objects="1" scenarios="1"/>
  <autoFilter ref="R2:R81"/>
  <mergeCells count="3">
    <mergeCell ref="S75:T75"/>
    <mergeCell ref="U75:V75"/>
    <mergeCell ref="S4:T4"/>
  </mergeCells>
  <dataValidations count="1" xWindow="301" yWindow="191">
    <dataValidation type="custom" allowBlank="1" showInputMessage="1" showErrorMessage="1" errorTitle="Wrong data input" error="Data entry is limited to positive values or zero._x000d__x000a_: symbol can be used for not available data." sqref="O7:O75 M7:M75 K7:K75 I7:I75 G7:G75 E7:E75 Q7:Q75 S7:S74 U7:U74">
      <formula1>OR(AND(ISNUMBER(E7),E7&gt;=0),E7=":")</formula1>
    </dataValidation>
  </dataValidations>
  <printOptions/>
  <pageMargins left="0.2" right="0.3937007874015748" top="0.17" bottom="0.47" header="0.15748031496062992" footer="0.15748031496062992"/>
  <pageSetup fitToHeight="3" horizontalDpi="600" verticalDpi="600" orientation="landscape" pageOrder="overThenDown" paperSize="9" scale="60" r:id="rId1"/>
  <headerFooter alignWithMargins="0">
    <oddHeader>&amp;R&amp;A - Page &amp;P/&amp;N</oddHeader>
    <oddFooter>&amp;LPrint Date: &amp;D&amp;R&amp;F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2:DH85"/>
  <sheetViews>
    <sheetView showGridLines="0" showOutlineSymbols="0" zoomScale="80" zoomScaleNormal="80" zoomScaleSheetLayoutView="100" workbookViewId="0" topLeftCell="A1">
      <pane xSplit="5" ySplit="4" topLeftCell="F60" activePane="bottomRight" state="frozen"/>
      <selection pane="topLeft" activeCell="F78" sqref="F78:BE78"/>
      <selection pane="topRight" activeCell="F78" sqref="F78:BE78"/>
      <selection pane="bottomLeft" activeCell="F78" sqref="F78:BE78"/>
      <selection pane="bottomRight" activeCell="L82" sqref="L82"/>
    </sheetView>
  </sheetViews>
  <sheetFormatPr defaultColWidth="9.140625" defaultRowHeight="12.75" outlineLevelCol="1"/>
  <cols>
    <col min="1" max="1" width="12.00390625" style="2" hidden="1" customWidth="1"/>
    <col min="2" max="2" width="20.140625" style="1" hidden="1" customWidth="1" outlineLevel="1"/>
    <col min="3" max="3" width="4.7109375" style="150" customWidth="1" outlineLevel="1"/>
    <col min="4" max="4" width="75.7109375" style="153" customWidth="1"/>
    <col min="5" max="5" width="9.140625" style="0" hidden="1" customWidth="1"/>
    <col min="6" max="6" width="12.28125" style="2" customWidth="1"/>
    <col min="7" max="7" width="4.28125" style="2" customWidth="1"/>
    <col min="8" max="8" width="11.57421875" style="2" customWidth="1"/>
    <col min="9" max="9" width="4.140625" style="2" customWidth="1"/>
    <col min="10" max="10" width="11.140625" style="2" customWidth="1"/>
    <col min="11" max="11" width="3.8515625" style="2" customWidth="1"/>
    <col min="12" max="12" width="11.140625" style="2" customWidth="1"/>
    <col min="13" max="13" width="3.57421875" style="2" customWidth="1"/>
    <col min="14" max="14" width="10.140625" style="2" customWidth="1"/>
    <col min="15" max="15" width="3.57421875" style="2" customWidth="1"/>
    <col min="16" max="16" width="10.57421875" style="2" customWidth="1"/>
    <col min="17" max="17" width="3.421875" style="2" customWidth="1"/>
    <col min="18" max="18" width="9.8515625" style="2" customWidth="1"/>
    <col min="19" max="19" width="4.140625" style="2" customWidth="1"/>
    <col min="20" max="20" width="9.8515625" style="2" customWidth="1"/>
    <col min="21" max="21" width="4.140625" style="2" customWidth="1"/>
    <col min="22" max="22" width="9.8515625" style="2" customWidth="1"/>
    <col min="23" max="23" width="4.140625" style="2" customWidth="1"/>
    <col min="24" max="24" width="66.00390625" style="153" customWidth="1"/>
    <col min="25" max="16384" width="9.140625" style="2" customWidth="1"/>
  </cols>
  <sheetData>
    <row r="2" spans="4:23" ht="21" customHeight="1">
      <c r="D2" s="563" t="s">
        <v>697</v>
      </c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364"/>
      <c r="U2" s="364"/>
      <c r="V2" s="409"/>
      <c r="W2" s="409"/>
    </row>
    <row r="3" spans="2:112" s="198" customFormat="1" ht="27" customHeight="1">
      <c r="B3" s="238" t="s">
        <v>160</v>
      </c>
      <c r="C3" s="143"/>
      <c r="D3" s="240" t="s">
        <v>692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</row>
    <row r="4" spans="2:112" ht="30" customHeight="1">
      <c r="B4" s="4" t="s">
        <v>55</v>
      </c>
      <c r="C4" s="144"/>
      <c r="D4" s="245" t="s">
        <v>673</v>
      </c>
      <c r="E4" s="282"/>
      <c r="F4" s="561">
        <v>2008</v>
      </c>
      <c r="G4" s="571"/>
      <c r="H4" s="561">
        <v>2009</v>
      </c>
      <c r="I4" s="571"/>
      <c r="J4" s="561">
        <v>2010</v>
      </c>
      <c r="K4" s="571"/>
      <c r="L4" s="561">
        <v>2011</v>
      </c>
      <c r="M4" s="562"/>
      <c r="N4" s="571">
        <v>2012</v>
      </c>
      <c r="O4" s="562"/>
      <c r="P4" s="571">
        <v>2013</v>
      </c>
      <c r="Q4" s="562"/>
      <c r="R4" s="561">
        <v>2014</v>
      </c>
      <c r="S4" s="562"/>
      <c r="T4" s="571">
        <v>2015</v>
      </c>
      <c r="U4" s="572"/>
      <c r="V4" s="426">
        <v>2016</v>
      </c>
      <c r="W4" s="418"/>
      <c r="X4" s="346" t="s">
        <v>674</v>
      </c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</row>
    <row r="5" spans="2:112" ht="18" customHeight="1">
      <c r="B5" s="4"/>
      <c r="C5" s="144"/>
      <c r="D5" s="233"/>
      <c r="E5" s="294"/>
      <c r="F5" s="573" t="s">
        <v>675</v>
      </c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5"/>
      <c r="U5" s="575"/>
      <c r="V5" s="407"/>
      <c r="W5" s="407"/>
      <c r="X5" s="193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</row>
    <row r="6" spans="2:112" s="264" customFormat="1" ht="19.5" customHeight="1">
      <c r="B6" s="265"/>
      <c r="C6" s="266"/>
      <c r="D6" s="233"/>
      <c r="E6" s="295"/>
      <c r="F6" s="576" t="s">
        <v>676</v>
      </c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8"/>
      <c r="U6" s="578"/>
      <c r="V6" s="408"/>
      <c r="W6" s="408"/>
      <c r="X6" s="192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6"/>
      <c r="BC6" s="296"/>
      <c r="BD6" s="296"/>
      <c r="BE6" s="296"/>
      <c r="BF6" s="296"/>
      <c r="BG6" s="296"/>
      <c r="BH6" s="296"/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296"/>
      <c r="BW6" s="296"/>
      <c r="BX6" s="296"/>
      <c r="BY6" s="296"/>
      <c r="BZ6" s="296"/>
      <c r="CA6" s="296"/>
      <c r="CB6" s="296"/>
      <c r="CC6" s="296"/>
      <c r="CD6" s="296"/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</row>
    <row r="7" spans="1:112" s="71" customFormat="1" ht="25.5" customHeight="1">
      <c r="A7" s="72" t="s">
        <v>129</v>
      </c>
      <c r="B7" s="5" t="s">
        <v>6</v>
      </c>
      <c r="C7" s="163"/>
      <c r="D7" s="320" t="s">
        <v>778</v>
      </c>
      <c r="E7" s="321"/>
      <c r="F7" s="322">
        <v>3568.0163419999994</v>
      </c>
      <c r="G7" s="135"/>
      <c r="H7" s="322">
        <v>4360.244711999998</v>
      </c>
      <c r="I7" s="134"/>
      <c r="J7" s="322">
        <v>4342.559708</v>
      </c>
      <c r="K7" s="134"/>
      <c r="L7" s="322">
        <v>4186.050426999999</v>
      </c>
      <c r="M7" s="132"/>
      <c r="N7" s="323">
        <v>4829.090295000004</v>
      </c>
      <c r="O7" s="132"/>
      <c r="P7" s="324">
        <v>5748.560953</v>
      </c>
      <c r="Q7" s="132"/>
      <c r="R7" s="323">
        <v>6735.7285</v>
      </c>
      <c r="S7" s="134"/>
      <c r="T7" s="370">
        <v>7004.184862</v>
      </c>
      <c r="U7" s="134"/>
      <c r="V7" s="405">
        <v>8075.265726000001</v>
      </c>
      <c r="W7" s="132"/>
      <c r="X7" s="298" t="s">
        <v>823</v>
      </c>
      <c r="Y7" s="126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</row>
    <row r="8" spans="1:25" s="80" customFormat="1" ht="18" customHeight="1">
      <c r="A8" s="72" t="s">
        <v>129</v>
      </c>
      <c r="B8" s="7" t="s">
        <v>7</v>
      </c>
      <c r="C8" s="162"/>
      <c r="D8" s="325" t="s">
        <v>779</v>
      </c>
      <c r="E8" s="326"/>
      <c r="F8" s="327">
        <v>1227.9407649999996</v>
      </c>
      <c r="G8" s="135"/>
      <c r="H8" s="327">
        <v>2327.675426999999</v>
      </c>
      <c r="I8" s="134"/>
      <c r="J8" s="327">
        <v>1993.5623970000004</v>
      </c>
      <c r="K8" s="134"/>
      <c r="L8" s="327">
        <v>1634.4589919999994</v>
      </c>
      <c r="M8" s="132"/>
      <c r="N8" s="328">
        <v>2404.877904000002</v>
      </c>
      <c r="O8" s="132"/>
      <c r="P8" s="329">
        <v>3148.9698389999994</v>
      </c>
      <c r="Q8" s="132"/>
      <c r="R8" s="328">
        <v>4188.875759</v>
      </c>
      <c r="S8" s="132"/>
      <c r="T8" s="137">
        <v>4298.342439</v>
      </c>
      <c r="U8" s="134"/>
      <c r="V8" s="427">
        <v>5038.191112000001</v>
      </c>
      <c r="W8" s="132"/>
      <c r="X8" s="301" t="s">
        <v>824</v>
      </c>
      <c r="Y8" s="127"/>
    </row>
    <row r="9" spans="1:25" s="81" customFormat="1" ht="18" customHeight="1">
      <c r="A9" s="72" t="s">
        <v>129</v>
      </c>
      <c r="B9" s="7" t="s">
        <v>8</v>
      </c>
      <c r="C9" s="162"/>
      <c r="D9" s="330" t="s">
        <v>780</v>
      </c>
      <c r="E9" s="331"/>
      <c r="F9" s="332">
        <v>208.47079699999995</v>
      </c>
      <c r="G9" s="135"/>
      <c r="H9" s="332">
        <v>1015.8731749999996</v>
      </c>
      <c r="I9" s="134"/>
      <c r="J9" s="332">
        <v>427.1863579999999</v>
      </c>
      <c r="K9" s="134"/>
      <c r="L9" s="332">
        <v>166.415637</v>
      </c>
      <c r="M9" s="132"/>
      <c r="N9" s="333">
        <v>394.4329</v>
      </c>
      <c r="O9" s="204" t="s">
        <v>679</v>
      </c>
      <c r="P9" s="334">
        <v>1038.7153</v>
      </c>
      <c r="Q9" s="204" t="s">
        <v>679</v>
      </c>
      <c r="R9" s="333">
        <v>2273.0714</v>
      </c>
      <c r="S9" s="204" t="s">
        <v>679</v>
      </c>
      <c r="T9" s="136">
        <v>2921.113717</v>
      </c>
      <c r="U9" s="365" t="s">
        <v>679</v>
      </c>
      <c r="V9" s="428">
        <v>3296.842489</v>
      </c>
      <c r="W9" s="204" t="s">
        <v>679</v>
      </c>
      <c r="X9" s="305" t="s">
        <v>825</v>
      </c>
      <c r="Y9" s="128"/>
    </row>
    <row r="10" spans="1:25" s="81" customFormat="1" ht="18" customHeight="1">
      <c r="A10" s="72" t="s">
        <v>129</v>
      </c>
      <c r="B10" s="7" t="s">
        <v>9</v>
      </c>
      <c r="C10" s="162"/>
      <c r="D10" s="330" t="s">
        <v>781</v>
      </c>
      <c r="E10" s="331"/>
      <c r="F10" s="332">
        <v>95.955092</v>
      </c>
      <c r="G10" s="135"/>
      <c r="H10" s="332">
        <v>100.71955399999999</v>
      </c>
      <c r="I10" s="134"/>
      <c r="J10" s="332">
        <v>110.307705</v>
      </c>
      <c r="K10" s="134"/>
      <c r="L10" s="332">
        <v>149.69201800000002</v>
      </c>
      <c r="M10" s="132"/>
      <c r="N10" s="333">
        <v>115.290597</v>
      </c>
      <c r="O10" s="132"/>
      <c r="P10" s="334">
        <v>121.21652900000001</v>
      </c>
      <c r="Q10" s="132"/>
      <c r="R10" s="136">
        <v>142.38648999999998</v>
      </c>
      <c r="S10" s="132"/>
      <c r="T10" s="136">
        <v>98.541295</v>
      </c>
      <c r="U10" s="134"/>
      <c r="V10" s="428">
        <v>96.817743</v>
      </c>
      <c r="W10" s="132"/>
      <c r="X10" s="305" t="s">
        <v>826</v>
      </c>
      <c r="Y10" s="128"/>
    </row>
    <row r="11" spans="1:25" s="81" customFormat="1" ht="18" customHeight="1">
      <c r="A11" s="72" t="s">
        <v>129</v>
      </c>
      <c r="B11" s="7" t="s">
        <v>10</v>
      </c>
      <c r="C11" s="162"/>
      <c r="D11" s="330" t="s">
        <v>782</v>
      </c>
      <c r="E11" s="331"/>
      <c r="F11" s="332">
        <v>170.688258</v>
      </c>
      <c r="G11" s="135"/>
      <c r="H11" s="332">
        <v>47.780249999999995</v>
      </c>
      <c r="I11" s="134"/>
      <c r="J11" s="332">
        <v>170.23954</v>
      </c>
      <c r="K11" s="134"/>
      <c r="L11" s="332">
        <v>100.537858</v>
      </c>
      <c r="M11" s="132"/>
      <c r="N11" s="333">
        <v>278.1311</v>
      </c>
      <c r="O11" s="132"/>
      <c r="P11" s="334">
        <v>163.655352</v>
      </c>
      <c r="Q11" s="132"/>
      <c r="R11" s="136">
        <v>176.627774</v>
      </c>
      <c r="S11" s="132"/>
      <c r="T11" s="136">
        <v>213.722734</v>
      </c>
      <c r="U11" s="134"/>
      <c r="V11" s="428">
        <v>251.886975</v>
      </c>
      <c r="W11" s="132"/>
      <c r="X11" s="305" t="s">
        <v>827</v>
      </c>
      <c r="Y11" s="128"/>
    </row>
    <row r="12" spans="1:25" s="81" customFormat="1" ht="18" customHeight="1">
      <c r="A12" s="72" t="s">
        <v>129</v>
      </c>
      <c r="B12" s="7" t="s">
        <v>11</v>
      </c>
      <c r="C12" s="162"/>
      <c r="D12" s="330" t="s">
        <v>783</v>
      </c>
      <c r="E12" s="331"/>
      <c r="F12" s="332">
        <v>1.064654</v>
      </c>
      <c r="G12" s="135"/>
      <c r="H12" s="332">
        <v>0.6005340000000001</v>
      </c>
      <c r="I12" s="135"/>
      <c r="J12" s="332">
        <v>0.37392400000000003</v>
      </c>
      <c r="K12" s="134"/>
      <c r="L12" s="332">
        <v>0.47637500000000005</v>
      </c>
      <c r="M12" s="132"/>
      <c r="N12" s="333">
        <v>3.0220999999999996</v>
      </c>
      <c r="O12" s="132"/>
      <c r="P12" s="334">
        <v>2.2232649999999996</v>
      </c>
      <c r="Q12" s="132"/>
      <c r="R12" s="136">
        <v>2.2280210000000005</v>
      </c>
      <c r="S12" s="132"/>
      <c r="T12" s="136">
        <v>4.66674</v>
      </c>
      <c r="U12" s="134"/>
      <c r="V12" s="428">
        <v>31.667752</v>
      </c>
      <c r="W12" s="132"/>
      <c r="X12" s="305" t="s">
        <v>828</v>
      </c>
      <c r="Y12" s="128"/>
    </row>
    <row r="13" spans="1:25" s="81" customFormat="1" ht="18" customHeight="1">
      <c r="A13" s="72" t="s">
        <v>129</v>
      </c>
      <c r="B13" s="7" t="s">
        <v>12</v>
      </c>
      <c r="C13" s="162"/>
      <c r="D13" s="330" t="s">
        <v>784</v>
      </c>
      <c r="E13" s="331"/>
      <c r="F13" s="332">
        <v>2.662705</v>
      </c>
      <c r="G13" s="135"/>
      <c r="H13" s="332">
        <v>2.2038009999999995</v>
      </c>
      <c r="I13" s="134"/>
      <c r="J13" s="332">
        <v>3.1421329999999994</v>
      </c>
      <c r="K13" s="134"/>
      <c r="L13" s="332">
        <v>3.4703259999999996</v>
      </c>
      <c r="M13" s="132"/>
      <c r="N13" s="333">
        <v>3.6347980000000004</v>
      </c>
      <c r="O13" s="132"/>
      <c r="P13" s="334">
        <v>3.174288</v>
      </c>
      <c r="Q13" s="132"/>
      <c r="R13" s="136">
        <v>3.3971549999999997</v>
      </c>
      <c r="S13" s="132"/>
      <c r="T13" s="136">
        <v>2.571848</v>
      </c>
      <c r="U13" s="134"/>
      <c r="V13" s="428">
        <v>2.488823</v>
      </c>
      <c r="W13" s="132"/>
      <c r="X13" s="305" t="s">
        <v>829</v>
      </c>
      <c r="Y13" s="128"/>
    </row>
    <row r="14" spans="1:25" s="81" customFormat="1" ht="18" customHeight="1">
      <c r="A14" s="72" t="s">
        <v>129</v>
      </c>
      <c r="B14" s="7" t="s">
        <v>13</v>
      </c>
      <c r="C14" s="162"/>
      <c r="D14" s="330" t="s">
        <v>785</v>
      </c>
      <c r="E14" s="331"/>
      <c r="F14" s="332">
        <v>7.904757000000001</v>
      </c>
      <c r="G14" s="135"/>
      <c r="H14" s="332">
        <v>3.143114</v>
      </c>
      <c r="I14" s="134"/>
      <c r="J14" s="332">
        <v>1.810105</v>
      </c>
      <c r="K14" s="134"/>
      <c r="L14" s="332">
        <v>2.506</v>
      </c>
      <c r="M14" s="132"/>
      <c r="N14" s="333">
        <v>2.279312</v>
      </c>
      <c r="O14" s="132"/>
      <c r="P14" s="334">
        <v>60.746244</v>
      </c>
      <c r="Q14" s="132"/>
      <c r="R14" s="136">
        <v>1.5851150000000003</v>
      </c>
      <c r="S14" s="132"/>
      <c r="T14" s="136">
        <v>2.807618</v>
      </c>
      <c r="U14" s="134"/>
      <c r="V14" s="428">
        <v>2.420441</v>
      </c>
      <c r="W14" s="132"/>
      <c r="X14" s="305" t="s">
        <v>830</v>
      </c>
      <c r="Y14" s="128"/>
    </row>
    <row r="15" spans="1:25" s="81" customFormat="1" ht="18" customHeight="1">
      <c r="A15" s="72" t="s">
        <v>129</v>
      </c>
      <c r="B15" s="7" t="s">
        <v>14</v>
      </c>
      <c r="C15" s="162"/>
      <c r="D15" s="330" t="s">
        <v>786</v>
      </c>
      <c r="E15" s="331"/>
      <c r="F15" s="332">
        <v>276.90137099999987</v>
      </c>
      <c r="G15" s="135"/>
      <c r="H15" s="332">
        <v>269.414867</v>
      </c>
      <c r="I15" s="134"/>
      <c r="J15" s="332">
        <v>369.973473</v>
      </c>
      <c r="K15" s="134"/>
      <c r="L15" s="332">
        <v>377.6537080000002</v>
      </c>
      <c r="M15" s="132"/>
      <c r="N15" s="333">
        <v>411.2398059999998</v>
      </c>
      <c r="O15" s="132"/>
      <c r="P15" s="334">
        <v>473.873337</v>
      </c>
      <c r="Q15" s="132"/>
      <c r="R15" s="136">
        <v>457.307177</v>
      </c>
      <c r="S15" s="132"/>
      <c r="T15" s="136">
        <v>272.368699</v>
      </c>
      <c r="U15" s="134"/>
      <c r="V15" s="428">
        <v>245.707338</v>
      </c>
      <c r="W15" s="132"/>
      <c r="X15" s="305" t="s">
        <v>831</v>
      </c>
      <c r="Y15" s="128"/>
    </row>
    <row r="16" spans="1:25" s="81" customFormat="1" ht="18" customHeight="1">
      <c r="A16" s="72" t="s">
        <v>129</v>
      </c>
      <c r="B16" s="7" t="s">
        <v>15</v>
      </c>
      <c r="C16" s="162"/>
      <c r="D16" s="330" t="s">
        <v>787</v>
      </c>
      <c r="E16" s="331"/>
      <c r="F16" s="332">
        <v>384.7342209999998</v>
      </c>
      <c r="G16" s="135"/>
      <c r="H16" s="332">
        <v>814.3527089999995</v>
      </c>
      <c r="I16" s="134"/>
      <c r="J16" s="332">
        <v>825.227197</v>
      </c>
      <c r="K16" s="134"/>
      <c r="L16" s="332">
        <v>734.1819189999992</v>
      </c>
      <c r="M16" s="132"/>
      <c r="N16" s="333">
        <v>1088.1943120000021</v>
      </c>
      <c r="O16" s="132"/>
      <c r="P16" s="334">
        <v>1174.2299589999998</v>
      </c>
      <c r="Q16" s="132"/>
      <c r="R16" s="136">
        <v>1025.0364710000001</v>
      </c>
      <c r="S16" s="132"/>
      <c r="T16" s="136">
        <v>684.15647</v>
      </c>
      <c r="U16" s="134"/>
      <c r="V16" s="428">
        <v>1001.154117</v>
      </c>
      <c r="W16" s="132"/>
      <c r="X16" s="305" t="s">
        <v>832</v>
      </c>
      <c r="Y16" s="128"/>
    </row>
    <row r="17" spans="1:25" s="81" customFormat="1" ht="18" customHeight="1">
      <c r="A17" s="72" t="s">
        <v>129</v>
      </c>
      <c r="B17" s="7" t="s">
        <v>16</v>
      </c>
      <c r="C17" s="162"/>
      <c r="D17" s="330" t="s">
        <v>788</v>
      </c>
      <c r="E17" s="331"/>
      <c r="F17" s="332">
        <v>0.437279</v>
      </c>
      <c r="G17" s="135"/>
      <c r="H17" s="332">
        <v>0.117208</v>
      </c>
      <c r="I17" s="134"/>
      <c r="J17" s="332">
        <v>0.07788100000000002</v>
      </c>
      <c r="K17" s="134"/>
      <c r="L17" s="332">
        <v>0.144433</v>
      </c>
      <c r="M17" s="132"/>
      <c r="N17" s="333">
        <v>0.109943</v>
      </c>
      <c r="O17" s="132"/>
      <c r="P17" s="334">
        <v>0.077164</v>
      </c>
      <c r="Q17" s="132"/>
      <c r="R17" s="136">
        <v>0.21416000000000002</v>
      </c>
      <c r="S17" s="132"/>
      <c r="T17" s="136">
        <v>0.120553</v>
      </c>
      <c r="U17" s="134"/>
      <c r="V17" s="428">
        <v>0.315623</v>
      </c>
      <c r="W17" s="132"/>
      <c r="X17" s="305" t="s">
        <v>833</v>
      </c>
      <c r="Y17" s="128"/>
    </row>
    <row r="18" spans="1:25" s="81" customFormat="1" ht="18" customHeight="1">
      <c r="A18" s="72" t="s">
        <v>129</v>
      </c>
      <c r="B18" s="7" t="s">
        <v>17</v>
      </c>
      <c r="C18" s="162"/>
      <c r="D18" s="330" t="s">
        <v>789</v>
      </c>
      <c r="E18" s="331"/>
      <c r="F18" s="332">
        <v>79.12163099999998</v>
      </c>
      <c r="G18" s="135"/>
      <c r="H18" s="332">
        <v>73.47021500000001</v>
      </c>
      <c r="I18" s="134"/>
      <c r="J18" s="332">
        <v>85.224081</v>
      </c>
      <c r="K18" s="134"/>
      <c r="L18" s="332">
        <v>99.38071799999999</v>
      </c>
      <c r="M18" s="132"/>
      <c r="N18" s="333">
        <v>108.54303599999996</v>
      </c>
      <c r="O18" s="132"/>
      <c r="P18" s="334">
        <v>111.058401</v>
      </c>
      <c r="Q18" s="132"/>
      <c r="R18" s="136">
        <v>107.02199600000003</v>
      </c>
      <c r="S18" s="132"/>
      <c r="T18" s="136">
        <v>98.272765</v>
      </c>
      <c r="U18" s="134"/>
      <c r="V18" s="428">
        <v>108.889811</v>
      </c>
      <c r="W18" s="132"/>
      <c r="X18" s="305" t="s">
        <v>834</v>
      </c>
      <c r="Y18" s="128"/>
    </row>
    <row r="19" spans="1:25" s="80" customFormat="1" ht="18" customHeight="1">
      <c r="A19" s="72" t="s">
        <v>129</v>
      </c>
      <c r="B19" s="7" t="s">
        <v>18</v>
      </c>
      <c r="C19" s="162"/>
      <c r="D19" s="325" t="s">
        <v>790</v>
      </c>
      <c r="E19" s="326"/>
      <c r="F19" s="327">
        <v>0.172646</v>
      </c>
      <c r="G19" s="135"/>
      <c r="H19" s="327">
        <v>10.567752</v>
      </c>
      <c r="I19" s="134"/>
      <c r="J19" s="327">
        <v>0.459147</v>
      </c>
      <c r="K19" s="134"/>
      <c r="L19" s="327">
        <v>0.706951</v>
      </c>
      <c r="M19" s="132"/>
      <c r="N19" s="328">
        <v>0.259837</v>
      </c>
      <c r="O19" s="132"/>
      <c r="P19" s="329">
        <v>0.28705200000000003</v>
      </c>
      <c r="Q19" s="132"/>
      <c r="R19" s="137">
        <v>0.6682</v>
      </c>
      <c r="S19" s="132"/>
      <c r="T19" s="137">
        <v>2.150466</v>
      </c>
      <c r="U19" s="134"/>
      <c r="V19" s="427">
        <v>1.8729509999999998</v>
      </c>
      <c r="W19" s="132"/>
      <c r="X19" s="301" t="s">
        <v>835</v>
      </c>
      <c r="Y19" s="127"/>
    </row>
    <row r="20" spans="1:25" s="81" customFormat="1" ht="18" customHeight="1">
      <c r="A20" s="72" t="s">
        <v>129</v>
      </c>
      <c r="B20" s="7" t="s">
        <v>19</v>
      </c>
      <c r="C20" s="162"/>
      <c r="D20" s="330" t="s">
        <v>791</v>
      </c>
      <c r="E20" s="331"/>
      <c r="F20" s="332">
        <v>0.022028</v>
      </c>
      <c r="G20" s="135"/>
      <c r="H20" s="332">
        <v>0.29245</v>
      </c>
      <c r="I20" s="134"/>
      <c r="J20" s="332">
        <v>0.368078</v>
      </c>
      <c r="K20" s="134"/>
      <c r="L20" s="332">
        <v>0.586751</v>
      </c>
      <c r="M20" s="132"/>
      <c r="N20" s="333">
        <v>0.15222</v>
      </c>
      <c r="O20" s="132"/>
      <c r="P20" s="334">
        <v>0</v>
      </c>
      <c r="Q20" s="132"/>
      <c r="R20" s="136">
        <v>0.550917</v>
      </c>
      <c r="S20" s="132"/>
      <c r="T20" s="136">
        <v>1.439924</v>
      </c>
      <c r="U20" s="134"/>
      <c r="V20" s="428">
        <v>1.697658</v>
      </c>
      <c r="W20" s="132"/>
      <c r="X20" s="305" t="s">
        <v>836</v>
      </c>
      <c r="Y20" s="128"/>
    </row>
    <row r="21" spans="1:25" s="81" customFormat="1" ht="18" customHeight="1">
      <c r="A21" s="72" t="s">
        <v>129</v>
      </c>
      <c r="B21" s="7" t="s">
        <v>20</v>
      </c>
      <c r="C21" s="162"/>
      <c r="D21" s="330" t="s">
        <v>714</v>
      </c>
      <c r="E21" s="331"/>
      <c r="F21" s="332">
        <v>0.022028</v>
      </c>
      <c r="G21" s="135"/>
      <c r="H21" s="332">
        <v>0.29245</v>
      </c>
      <c r="I21" s="134"/>
      <c r="J21" s="332">
        <v>0.368078</v>
      </c>
      <c r="K21" s="134"/>
      <c r="L21" s="332">
        <v>0.586751</v>
      </c>
      <c r="M21" s="132"/>
      <c r="N21" s="333">
        <v>0.15222</v>
      </c>
      <c r="O21" s="132"/>
      <c r="P21" s="136">
        <v>0</v>
      </c>
      <c r="Q21" s="132"/>
      <c r="R21" s="136">
        <v>0.550917</v>
      </c>
      <c r="S21" s="132"/>
      <c r="T21" s="110">
        <v>1.439924</v>
      </c>
      <c r="U21" s="134"/>
      <c r="V21" s="428">
        <v>1.697658</v>
      </c>
      <c r="W21" s="132"/>
      <c r="X21" s="305" t="s">
        <v>762</v>
      </c>
      <c r="Y21" s="128"/>
    </row>
    <row r="22" spans="1:25" s="81" customFormat="1" ht="18" customHeight="1">
      <c r="A22" s="72" t="s">
        <v>129</v>
      </c>
      <c r="B22" s="7" t="s">
        <v>22</v>
      </c>
      <c r="C22" s="162"/>
      <c r="D22" s="330" t="s">
        <v>792</v>
      </c>
      <c r="E22" s="331"/>
      <c r="F22" s="332">
        <v>0.150618</v>
      </c>
      <c r="G22" s="135"/>
      <c r="H22" s="332">
        <v>10.275302</v>
      </c>
      <c r="I22" s="134"/>
      <c r="J22" s="332">
        <v>0.091069</v>
      </c>
      <c r="K22" s="134"/>
      <c r="L22" s="332">
        <v>0.1202</v>
      </c>
      <c r="M22" s="132"/>
      <c r="N22" s="333">
        <v>0.107617</v>
      </c>
      <c r="O22" s="132"/>
      <c r="P22" s="334">
        <v>0.28705200000000003</v>
      </c>
      <c r="Q22" s="132"/>
      <c r="R22" s="136">
        <v>0.117283</v>
      </c>
      <c r="S22" s="132"/>
      <c r="T22" s="136">
        <v>0.710542</v>
      </c>
      <c r="U22" s="134"/>
      <c r="V22" s="428">
        <v>0.175293</v>
      </c>
      <c r="W22" s="132"/>
      <c r="X22" s="305" t="s">
        <v>837</v>
      </c>
      <c r="Y22" s="128"/>
    </row>
    <row r="23" spans="1:25" s="81" customFormat="1" ht="18" customHeight="1">
      <c r="A23" s="72" t="s">
        <v>129</v>
      </c>
      <c r="B23" s="7" t="s">
        <v>23</v>
      </c>
      <c r="C23" s="162"/>
      <c r="D23" s="330" t="s">
        <v>793</v>
      </c>
      <c r="E23" s="331"/>
      <c r="F23" s="332">
        <v>0.150618</v>
      </c>
      <c r="G23" s="135"/>
      <c r="H23" s="332">
        <v>10.275302</v>
      </c>
      <c r="I23" s="134"/>
      <c r="J23" s="332">
        <v>0.091069</v>
      </c>
      <c r="K23" s="134"/>
      <c r="L23" s="332">
        <v>0.1202</v>
      </c>
      <c r="M23" s="132"/>
      <c r="N23" s="333">
        <v>0.107617</v>
      </c>
      <c r="O23" s="132"/>
      <c r="P23" s="334">
        <v>0.28705200000000003</v>
      </c>
      <c r="Q23" s="132"/>
      <c r="R23" s="136">
        <v>0.117283</v>
      </c>
      <c r="S23" s="132"/>
      <c r="T23" s="136">
        <v>0.710542</v>
      </c>
      <c r="U23" s="134"/>
      <c r="V23" s="428">
        <v>0.175293</v>
      </c>
      <c r="W23" s="132"/>
      <c r="X23" s="305" t="s">
        <v>838</v>
      </c>
      <c r="Y23" s="128"/>
    </row>
    <row r="24" spans="1:25" s="80" customFormat="1" ht="18" customHeight="1">
      <c r="A24" s="72" t="s">
        <v>129</v>
      </c>
      <c r="B24" s="7" t="s">
        <v>26</v>
      </c>
      <c r="C24" s="162"/>
      <c r="D24" s="325" t="s">
        <v>794</v>
      </c>
      <c r="E24" s="326"/>
      <c r="F24" s="327">
        <v>829.3397570000001</v>
      </c>
      <c r="G24" s="134"/>
      <c r="H24" s="327">
        <v>568.6037799999998</v>
      </c>
      <c r="I24" s="134"/>
      <c r="J24" s="327">
        <v>671.5311139999997</v>
      </c>
      <c r="K24" s="134"/>
      <c r="L24" s="327">
        <v>653.8102060000003</v>
      </c>
      <c r="M24" s="132"/>
      <c r="N24" s="328">
        <v>695.0704130000003</v>
      </c>
      <c r="O24" s="132"/>
      <c r="P24" s="329">
        <v>726.3842540000003</v>
      </c>
      <c r="Q24" s="132"/>
      <c r="R24" s="137">
        <v>674.7664229999998</v>
      </c>
      <c r="S24" s="132"/>
      <c r="T24" s="137">
        <v>472.764958</v>
      </c>
      <c r="U24" s="134"/>
      <c r="V24" s="427">
        <v>454.74386499999997</v>
      </c>
      <c r="W24" s="132"/>
      <c r="X24" s="301" t="s">
        <v>839</v>
      </c>
      <c r="Y24" s="127"/>
    </row>
    <row r="25" spans="1:25" s="81" customFormat="1" ht="18" customHeight="1">
      <c r="A25" s="72" t="s">
        <v>129</v>
      </c>
      <c r="B25" s="7" t="s">
        <v>27</v>
      </c>
      <c r="C25" s="162"/>
      <c r="D25" s="330" t="s">
        <v>795</v>
      </c>
      <c r="E25" s="331"/>
      <c r="F25" s="332">
        <v>812.090653</v>
      </c>
      <c r="G25" s="134"/>
      <c r="H25" s="332">
        <v>555.8889399999999</v>
      </c>
      <c r="I25" s="134"/>
      <c r="J25" s="332">
        <v>658.2490769999997</v>
      </c>
      <c r="K25" s="134"/>
      <c r="L25" s="332">
        <v>639.1746600000002</v>
      </c>
      <c r="M25" s="132"/>
      <c r="N25" s="333">
        <v>684.7424410000003</v>
      </c>
      <c r="O25" s="132"/>
      <c r="P25" s="334">
        <v>712.8481810000001</v>
      </c>
      <c r="Q25" s="132"/>
      <c r="R25" s="136">
        <v>661.9019639999999</v>
      </c>
      <c r="S25" s="132"/>
      <c r="T25" s="136">
        <v>460.924248</v>
      </c>
      <c r="U25" s="134"/>
      <c r="V25" s="428">
        <v>438.86147</v>
      </c>
      <c r="W25" s="132"/>
      <c r="X25" s="305" t="s">
        <v>840</v>
      </c>
      <c r="Y25" s="128"/>
    </row>
    <row r="26" spans="1:25" s="81" customFormat="1" ht="18" customHeight="1">
      <c r="A26" s="72" t="s">
        <v>129</v>
      </c>
      <c r="B26" s="7" t="s">
        <v>31</v>
      </c>
      <c r="C26" s="162"/>
      <c r="D26" s="330" t="s">
        <v>796</v>
      </c>
      <c r="E26" s="331"/>
      <c r="F26" s="332">
        <v>17.249104000000006</v>
      </c>
      <c r="G26" s="134"/>
      <c r="H26" s="332">
        <v>12.714839999999999</v>
      </c>
      <c r="I26" s="134"/>
      <c r="J26" s="332">
        <v>13.282037</v>
      </c>
      <c r="K26" s="134"/>
      <c r="L26" s="332">
        <v>14.635546</v>
      </c>
      <c r="M26" s="132"/>
      <c r="N26" s="333">
        <v>10.327972000000003</v>
      </c>
      <c r="O26" s="132"/>
      <c r="P26" s="334">
        <v>13.536072999999998</v>
      </c>
      <c r="Q26" s="132"/>
      <c r="R26" s="136">
        <v>12.864459000000002</v>
      </c>
      <c r="S26" s="132"/>
      <c r="T26" s="136">
        <v>11.84071</v>
      </c>
      <c r="U26" s="134"/>
      <c r="V26" s="428">
        <v>15.882395</v>
      </c>
      <c r="W26" s="132"/>
      <c r="X26" s="305" t="s">
        <v>841</v>
      </c>
      <c r="Y26" s="128"/>
    </row>
    <row r="27" spans="1:25" s="80" customFormat="1" ht="33" customHeight="1">
      <c r="A27" s="72" t="s">
        <v>129</v>
      </c>
      <c r="B27" s="7" t="s">
        <v>32</v>
      </c>
      <c r="C27" s="162"/>
      <c r="D27" s="325" t="s">
        <v>797</v>
      </c>
      <c r="E27" s="326"/>
      <c r="F27" s="327">
        <v>26.696304999999985</v>
      </c>
      <c r="G27" s="134"/>
      <c r="H27" s="327">
        <v>29.903501000000002</v>
      </c>
      <c r="I27" s="134"/>
      <c r="J27" s="327">
        <v>35.711838000000014</v>
      </c>
      <c r="K27" s="134"/>
      <c r="L27" s="327">
        <v>29.28272200000001</v>
      </c>
      <c r="M27" s="132"/>
      <c r="N27" s="328">
        <v>13.762439999999998</v>
      </c>
      <c r="O27" s="132"/>
      <c r="P27" s="329">
        <v>14.132171999999997</v>
      </c>
      <c r="Q27" s="132"/>
      <c r="R27" s="137">
        <v>12.837203000000002</v>
      </c>
      <c r="S27" s="132"/>
      <c r="T27" s="137">
        <v>28.017771999999997</v>
      </c>
      <c r="U27" s="134"/>
      <c r="V27" s="427">
        <v>34.516992</v>
      </c>
      <c r="W27" s="132"/>
      <c r="X27" s="301" t="s">
        <v>842</v>
      </c>
      <c r="Y27" s="127"/>
    </row>
    <row r="28" spans="1:25" s="80" customFormat="1" ht="18" customHeight="1">
      <c r="A28" s="72" t="s">
        <v>129</v>
      </c>
      <c r="B28" s="7" t="s">
        <v>33</v>
      </c>
      <c r="C28" s="162"/>
      <c r="D28" s="330" t="s">
        <v>798</v>
      </c>
      <c r="E28" s="326"/>
      <c r="F28" s="332">
        <v>20.269521999999988</v>
      </c>
      <c r="G28" s="134"/>
      <c r="H28" s="332">
        <v>23.858861000000005</v>
      </c>
      <c r="I28" s="134"/>
      <c r="J28" s="332">
        <v>30.105109</v>
      </c>
      <c r="K28" s="134"/>
      <c r="L28" s="332">
        <v>25.564089000000003</v>
      </c>
      <c r="M28" s="132"/>
      <c r="N28" s="333">
        <v>13.753369999999999</v>
      </c>
      <c r="O28" s="132"/>
      <c r="P28" s="334">
        <v>14.109386999999995</v>
      </c>
      <c r="Q28" s="132"/>
      <c r="R28" s="136">
        <v>12.823957000000004</v>
      </c>
      <c r="S28" s="132"/>
      <c r="T28" s="136">
        <v>27.190986</v>
      </c>
      <c r="U28" s="134"/>
      <c r="V28" s="428">
        <v>33.799357</v>
      </c>
      <c r="W28" s="132"/>
      <c r="X28" s="305" t="s">
        <v>843</v>
      </c>
      <c r="Y28" s="127"/>
    </row>
    <row r="29" spans="1:25" s="80" customFormat="1" ht="18" customHeight="1">
      <c r="A29" s="72" t="s">
        <v>129</v>
      </c>
      <c r="B29" s="7" t="s">
        <v>34</v>
      </c>
      <c r="C29" s="162"/>
      <c r="D29" s="330" t="s">
        <v>723</v>
      </c>
      <c r="E29" s="326"/>
      <c r="F29" s="332">
        <v>6.426783</v>
      </c>
      <c r="G29" s="134"/>
      <c r="H29" s="332">
        <v>6.04464</v>
      </c>
      <c r="I29" s="134"/>
      <c r="J29" s="332">
        <v>5.6067290000000005</v>
      </c>
      <c r="K29" s="134"/>
      <c r="L29" s="332">
        <v>3.718633</v>
      </c>
      <c r="M29" s="132"/>
      <c r="N29" s="333">
        <v>0.00907</v>
      </c>
      <c r="O29" s="132"/>
      <c r="P29" s="334">
        <v>0.022785</v>
      </c>
      <c r="Q29" s="132"/>
      <c r="R29" s="136">
        <v>0.013246</v>
      </c>
      <c r="S29" s="132"/>
      <c r="T29" s="136">
        <v>0.826786</v>
      </c>
      <c r="U29" s="134"/>
      <c r="V29" s="428">
        <v>0.717635</v>
      </c>
      <c r="W29" s="132"/>
      <c r="X29" s="305" t="s">
        <v>763</v>
      </c>
      <c r="Y29" s="127"/>
    </row>
    <row r="30" spans="1:25" s="81" customFormat="1" ht="33" customHeight="1">
      <c r="A30" s="72" t="s">
        <v>129</v>
      </c>
      <c r="B30" s="7" t="s">
        <v>80</v>
      </c>
      <c r="C30" s="162"/>
      <c r="D30" s="325" t="s">
        <v>799</v>
      </c>
      <c r="E30" s="331"/>
      <c r="F30" s="327">
        <v>444.99910000000034</v>
      </c>
      <c r="G30" s="134"/>
      <c r="H30" s="327">
        <v>406.63128399999965</v>
      </c>
      <c r="I30" s="134"/>
      <c r="J30" s="327">
        <v>549.9558290000001</v>
      </c>
      <c r="K30" s="134"/>
      <c r="L30" s="327">
        <v>673.8696119999996</v>
      </c>
      <c r="M30" s="132"/>
      <c r="N30" s="328">
        <v>646.0800950000003</v>
      </c>
      <c r="O30" s="132"/>
      <c r="P30" s="329">
        <v>684.5944259999999</v>
      </c>
      <c r="Q30" s="132"/>
      <c r="R30" s="137">
        <v>659.8943789999998</v>
      </c>
      <c r="S30" s="132"/>
      <c r="T30" s="137">
        <v>801.465915</v>
      </c>
      <c r="U30" s="134"/>
      <c r="V30" s="427">
        <v>954.22023</v>
      </c>
      <c r="W30" s="132"/>
      <c r="X30" s="301" t="s">
        <v>844</v>
      </c>
      <c r="Y30" s="128"/>
    </row>
    <row r="31" spans="1:25" s="81" customFormat="1" ht="18" customHeight="1">
      <c r="A31" s="72" t="s">
        <v>129</v>
      </c>
      <c r="B31" s="7" t="s">
        <v>81</v>
      </c>
      <c r="C31" s="162"/>
      <c r="D31" s="330" t="s">
        <v>800</v>
      </c>
      <c r="E31" s="331"/>
      <c r="F31" s="332">
        <v>31.63126600000001</v>
      </c>
      <c r="G31" s="135"/>
      <c r="H31" s="332">
        <v>43.72268299999999</v>
      </c>
      <c r="I31" s="135"/>
      <c r="J31" s="332">
        <v>12.328812000000003</v>
      </c>
      <c r="K31" s="134"/>
      <c r="L31" s="332">
        <v>11.301162</v>
      </c>
      <c r="M31" s="132"/>
      <c r="N31" s="333">
        <v>4.608213000000001</v>
      </c>
      <c r="O31" s="132"/>
      <c r="P31" s="334">
        <v>3.752776</v>
      </c>
      <c r="Q31" s="132"/>
      <c r="R31" s="136">
        <v>2.94733</v>
      </c>
      <c r="S31" s="132"/>
      <c r="T31" s="136">
        <v>6.656098</v>
      </c>
      <c r="U31" s="134"/>
      <c r="V31" s="428">
        <v>0.717635</v>
      </c>
      <c r="W31" s="132"/>
      <c r="X31" s="305" t="s">
        <v>845</v>
      </c>
      <c r="Y31" s="128"/>
    </row>
    <row r="32" spans="1:25" s="81" customFormat="1" ht="18" customHeight="1">
      <c r="A32" s="72" t="s">
        <v>129</v>
      </c>
      <c r="B32" s="7" t="s">
        <v>82</v>
      </c>
      <c r="C32" s="162"/>
      <c r="D32" s="330" t="s">
        <v>801</v>
      </c>
      <c r="E32" s="331"/>
      <c r="F32" s="332">
        <v>231.11377900000014</v>
      </c>
      <c r="G32" s="134"/>
      <c r="H32" s="332">
        <v>171.72711100000006</v>
      </c>
      <c r="I32" s="134"/>
      <c r="J32" s="332">
        <v>312.6815069999999</v>
      </c>
      <c r="K32" s="134"/>
      <c r="L32" s="332">
        <v>402.8088289999999</v>
      </c>
      <c r="M32" s="132"/>
      <c r="N32" s="333">
        <v>427.01725799999986</v>
      </c>
      <c r="O32" s="132"/>
      <c r="P32" s="334">
        <v>439.9133199999999</v>
      </c>
      <c r="Q32" s="132"/>
      <c r="R32" s="136">
        <v>338.1139759999999</v>
      </c>
      <c r="S32" s="132"/>
      <c r="T32" s="136">
        <v>359.063733</v>
      </c>
      <c r="U32" s="134"/>
      <c r="V32" s="428">
        <v>480.326802</v>
      </c>
      <c r="W32" s="132"/>
      <c r="X32" s="305" t="s">
        <v>846</v>
      </c>
      <c r="Y32" s="128"/>
    </row>
    <row r="33" spans="1:25" s="80" customFormat="1" ht="18" customHeight="1">
      <c r="A33" s="72" t="s">
        <v>129</v>
      </c>
      <c r="B33" s="7" t="s">
        <v>83</v>
      </c>
      <c r="C33" s="162"/>
      <c r="D33" s="330" t="s">
        <v>802</v>
      </c>
      <c r="E33" s="326"/>
      <c r="F33" s="332">
        <v>120.441552</v>
      </c>
      <c r="G33" s="134"/>
      <c r="H33" s="332">
        <v>122.92108800000003</v>
      </c>
      <c r="I33" s="134"/>
      <c r="J33" s="332">
        <v>150.95547600000012</v>
      </c>
      <c r="K33" s="134"/>
      <c r="L33" s="332">
        <v>177.68387000000007</v>
      </c>
      <c r="M33" s="132"/>
      <c r="N33" s="333">
        <v>184.988523</v>
      </c>
      <c r="O33" s="132"/>
      <c r="P33" s="334">
        <v>194.68923000000012</v>
      </c>
      <c r="Q33" s="132"/>
      <c r="R33" s="136">
        <v>278.2221150000001</v>
      </c>
      <c r="S33" s="132"/>
      <c r="T33" s="136">
        <v>338.366693</v>
      </c>
      <c r="U33" s="134"/>
      <c r="V33" s="428">
        <v>366.523925</v>
      </c>
      <c r="W33" s="132"/>
      <c r="X33" s="305" t="s">
        <v>847</v>
      </c>
      <c r="Y33" s="127"/>
    </row>
    <row r="34" spans="1:25" s="71" customFormat="1" ht="30" customHeight="1">
      <c r="A34" s="72" t="s">
        <v>129</v>
      </c>
      <c r="B34" s="7" t="s">
        <v>84</v>
      </c>
      <c r="C34" s="162"/>
      <c r="D34" s="330" t="s">
        <v>803</v>
      </c>
      <c r="E34" s="321"/>
      <c r="F34" s="332">
        <v>61.81250299999998</v>
      </c>
      <c r="G34" s="134"/>
      <c r="H34" s="332">
        <v>68.26040200000003</v>
      </c>
      <c r="I34" s="134"/>
      <c r="J34" s="332">
        <v>73.99003400000004</v>
      </c>
      <c r="K34" s="134"/>
      <c r="L34" s="332">
        <v>82.07575099999998</v>
      </c>
      <c r="M34" s="132"/>
      <c r="N34" s="333">
        <v>29.466100999999984</v>
      </c>
      <c r="O34" s="132"/>
      <c r="P34" s="334">
        <v>46.23910000000001</v>
      </c>
      <c r="Q34" s="132"/>
      <c r="R34" s="136">
        <v>40.610958000000025</v>
      </c>
      <c r="S34" s="132"/>
      <c r="T34" s="136">
        <v>97.379391</v>
      </c>
      <c r="U34" s="134"/>
      <c r="V34" s="428">
        <v>106.651868</v>
      </c>
      <c r="W34" s="132"/>
      <c r="X34" s="305" t="s">
        <v>848</v>
      </c>
      <c r="Y34" s="126"/>
    </row>
    <row r="35" spans="1:25" s="80" customFormat="1" ht="18" customHeight="1">
      <c r="A35" s="72" t="s">
        <v>129</v>
      </c>
      <c r="B35" s="7" t="s">
        <v>85</v>
      </c>
      <c r="C35" s="162"/>
      <c r="D35" s="325" t="s">
        <v>804</v>
      </c>
      <c r="E35" s="326"/>
      <c r="F35" s="327">
        <v>1038.8677689999995</v>
      </c>
      <c r="G35" s="134"/>
      <c r="H35" s="327">
        <v>1016.8629679999997</v>
      </c>
      <c r="I35" s="134"/>
      <c r="J35" s="327">
        <v>1091.3393829999995</v>
      </c>
      <c r="K35" s="134"/>
      <c r="L35" s="327">
        <v>1193.9219440000002</v>
      </c>
      <c r="M35" s="132"/>
      <c r="N35" s="328">
        <v>1069.0396060000007</v>
      </c>
      <c r="O35" s="132"/>
      <c r="P35" s="329">
        <v>1174.1932100000001</v>
      </c>
      <c r="Q35" s="132"/>
      <c r="R35" s="137">
        <v>1198.6865360000002</v>
      </c>
      <c r="S35" s="132"/>
      <c r="T35" s="137">
        <v>1401.443312</v>
      </c>
      <c r="U35" s="134"/>
      <c r="V35" s="427">
        <v>1591.720576</v>
      </c>
      <c r="W35" s="132"/>
      <c r="X35" s="301" t="s">
        <v>849</v>
      </c>
      <c r="Y35" s="127"/>
    </row>
    <row r="36" spans="1:25" s="80" customFormat="1" ht="25.5" customHeight="1">
      <c r="A36" s="72" t="s">
        <v>129</v>
      </c>
      <c r="B36" s="5" t="s">
        <v>35</v>
      </c>
      <c r="C36" s="163"/>
      <c r="D36" s="320" t="s">
        <v>805</v>
      </c>
      <c r="E36" s="326"/>
      <c r="F36" s="322">
        <v>4477.709362000006</v>
      </c>
      <c r="G36" s="134"/>
      <c r="H36" s="322">
        <v>3995.869914</v>
      </c>
      <c r="I36" s="134"/>
      <c r="J36" s="322">
        <v>2707.203230000001</v>
      </c>
      <c r="K36" s="134"/>
      <c r="L36" s="322">
        <v>2717.7754090000008</v>
      </c>
      <c r="M36" s="132"/>
      <c r="N36" s="323">
        <v>3252.6752750000014</v>
      </c>
      <c r="O36" s="132"/>
      <c r="P36" s="324">
        <v>3144.832680999999</v>
      </c>
      <c r="Q36" s="132"/>
      <c r="R36" s="324">
        <v>2831.3416349999998</v>
      </c>
      <c r="S36" s="132"/>
      <c r="T36" s="138">
        <v>4913.273605</v>
      </c>
      <c r="U36" s="134"/>
      <c r="V36" s="405">
        <v>3830.406422</v>
      </c>
      <c r="W36" s="132"/>
      <c r="X36" s="298" t="s">
        <v>850</v>
      </c>
      <c r="Y36" s="127"/>
    </row>
    <row r="37" spans="1:25" s="81" customFormat="1" ht="33" customHeight="1">
      <c r="A37" s="72" t="s">
        <v>129</v>
      </c>
      <c r="B37" s="7" t="s">
        <v>36</v>
      </c>
      <c r="C37" s="162"/>
      <c r="D37" s="325" t="s">
        <v>806</v>
      </c>
      <c r="E37" s="331"/>
      <c r="F37" s="327">
        <v>1266.6002449999987</v>
      </c>
      <c r="G37" s="134"/>
      <c r="H37" s="327">
        <v>1242.9792909999999</v>
      </c>
      <c r="I37" s="134"/>
      <c r="J37" s="327">
        <v>1172.1379760000007</v>
      </c>
      <c r="K37" s="134"/>
      <c r="L37" s="327">
        <v>850.9916600000008</v>
      </c>
      <c r="M37" s="132"/>
      <c r="N37" s="328">
        <v>1100.6523760000011</v>
      </c>
      <c r="O37" s="132"/>
      <c r="P37" s="329">
        <v>833.8290739999994</v>
      </c>
      <c r="Q37" s="132"/>
      <c r="R37" s="137">
        <v>766.7061430000002</v>
      </c>
      <c r="S37" s="132"/>
      <c r="T37" s="137">
        <v>537.696912</v>
      </c>
      <c r="U37" s="134"/>
      <c r="V37" s="427">
        <v>666.665361</v>
      </c>
      <c r="W37" s="132"/>
      <c r="X37" s="301" t="s">
        <v>851</v>
      </c>
      <c r="Y37" s="128"/>
    </row>
    <row r="38" spans="1:25" s="81" customFormat="1" ht="33" customHeight="1">
      <c r="A38" s="72" t="s">
        <v>129</v>
      </c>
      <c r="B38" s="7" t="s">
        <v>37</v>
      </c>
      <c r="C38" s="162"/>
      <c r="D38" s="325" t="s">
        <v>807</v>
      </c>
      <c r="E38" s="331"/>
      <c r="F38" s="327">
        <v>191.01905500000024</v>
      </c>
      <c r="G38" s="134"/>
      <c r="H38" s="327">
        <v>237.36955400000005</v>
      </c>
      <c r="I38" s="134"/>
      <c r="J38" s="327">
        <v>175.97645400000005</v>
      </c>
      <c r="K38" s="134"/>
      <c r="L38" s="327">
        <v>200.99054899999996</v>
      </c>
      <c r="M38" s="132"/>
      <c r="N38" s="328">
        <v>228.16999900000005</v>
      </c>
      <c r="O38" s="132"/>
      <c r="P38" s="329">
        <v>256.112307</v>
      </c>
      <c r="Q38" s="132"/>
      <c r="R38" s="137">
        <v>305.6884919999999</v>
      </c>
      <c r="S38" s="132"/>
      <c r="T38" s="137">
        <v>299.53790799999996</v>
      </c>
      <c r="U38" s="134"/>
      <c r="V38" s="427">
        <v>296.09277499999996</v>
      </c>
      <c r="W38" s="132"/>
      <c r="X38" s="301" t="s">
        <v>852</v>
      </c>
      <c r="Y38" s="128"/>
    </row>
    <row r="39" spans="1:25" s="81" customFormat="1" ht="18" customHeight="1">
      <c r="A39" s="72" t="s">
        <v>129</v>
      </c>
      <c r="B39" s="7" t="s">
        <v>38</v>
      </c>
      <c r="C39" s="162"/>
      <c r="D39" s="330" t="s">
        <v>728</v>
      </c>
      <c r="E39" s="331"/>
      <c r="F39" s="332">
        <v>131.92649100000008</v>
      </c>
      <c r="G39" s="134"/>
      <c r="H39" s="332">
        <v>144.9475690000001</v>
      </c>
      <c r="I39" s="134"/>
      <c r="J39" s="332">
        <v>117.77247899999998</v>
      </c>
      <c r="K39" s="134"/>
      <c r="L39" s="332">
        <v>138.47998999999996</v>
      </c>
      <c r="M39" s="132"/>
      <c r="N39" s="333">
        <v>120.603229</v>
      </c>
      <c r="O39" s="132"/>
      <c r="P39" s="334">
        <v>162.45468699999998</v>
      </c>
      <c r="Q39" s="132"/>
      <c r="R39" s="136">
        <v>188.312327</v>
      </c>
      <c r="S39" s="132"/>
      <c r="T39" s="136">
        <v>171.580166</v>
      </c>
      <c r="U39" s="134"/>
      <c r="V39" s="428">
        <v>189.167252</v>
      </c>
      <c r="W39" s="132"/>
      <c r="X39" s="305" t="s">
        <v>853</v>
      </c>
      <c r="Y39" s="128"/>
    </row>
    <row r="40" spans="1:25" s="81" customFormat="1" ht="18" customHeight="1">
      <c r="A40" s="72" t="s">
        <v>129</v>
      </c>
      <c r="B40" s="7" t="s">
        <v>40</v>
      </c>
      <c r="C40" s="162"/>
      <c r="D40" s="330" t="s">
        <v>808</v>
      </c>
      <c r="E40" s="331"/>
      <c r="F40" s="332">
        <v>0.19699100000000003</v>
      </c>
      <c r="G40" s="134"/>
      <c r="H40" s="332">
        <v>0.11821</v>
      </c>
      <c r="I40" s="134"/>
      <c r="J40" s="332">
        <v>0.109419</v>
      </c>
      <c r="K40" s="134"/>
      <c r="L40" s="332">
        <v>0.153367</v>
      </c>
      <c r="M40" s="132"/>
      <c r="N40" s="333">
        <v>0.23340599999999997</v>
      </c>
      <c r="O40" s="132"/>
      <c r="P40" s="334">
        <v>0.6575730000000001</v>
      </c>
      <c r="Q40" s="132"/>
      <c r="R40" s="136">
        <v>0.42635700000000004</v>
      </c>
      <c r="S40" s="132"/>
      <c r="T40" s="136">
        <v>0.40695</v>
      </c>
      <c r="U40" s="134"/>
      <c r="V40" s="428">
        <v>0.568009</v>
      </c>
      <c r="W40" s="132"/>
      <c r="X40" s="305" t="s">
        <v>854</v>
      </c>
      <c r="Y40" s="128"/>
    </row>
    <row r="41" spans="1:25" s="81" customFormat="1" ht="18" customHeight="1">
      <c r="A41" s="72" t="s">
        <v>129</v>
      </c>
      <c r="B41" s="7" t="s">
        <v>42</v>
      </c>
      <c r="C41" s="162"/>
      <c r="D41" s="330" t="s">
        <v>809</v>
      </c>
      <c r="E41" s="331"/>
      <c r="F41" s="332">
        <v>19.669295</v>
      </c>
      <c r="G41" s="134"/>
      <c r="H41" s="332">
        <v>38.933071</v>
      </c>
      <c r="I41" s="134"/>
      <c r="J41" s="332">
        <v>19.779851999999998</v>
      </c>
      <c r="K41" s="134"/>
      <c r="L41" s="332">
        <v>16.916419</v>
      </c>
      <c r="M41" s="132"/>
      <c r="N41" s="333">
        <v>58.328562000000005</v>
      </c>
      <c r="O41" s="132"/>
      <c r="P41" s="334">
        <v>56.852937</v>
      </c>
      <c r="Q41" s="132"/>
      <c r="R41" s="136">
        <v>78.93656600000001</v>
      </c>
      <c r="S41" s="132"/>
      <c r="T41" s="136">
        <v>83.213929</v>
      </c>
      <c r="U41" s="134"/>
      <c r="V41" s="428">
        <v>61.088024</v>
      </c>
      <c r="W41" s="132"/>
      <c r="X41" s="305" t="s">
        <v>855</v>
      </c>
      <c r="Y41" s="128"/>
    </row>
    <row r="42" spans="1:25" s="81" customFormat="1" ht="18" customHeight="1">
      <c r="A42" s="72" t="s">
        <v>129</v>
      </c>
      <c r="B42" s="7" t="s">
        <v>44</v>
      </c>
      <c r="C42" s="162"/>
      <c r="D42" s="330" t="s">
        <v>810</v>
      </c>
      <c r="E42" s="331"/>
      <c r="F42" s="332">
        <v>8.018092000000001</v>
      </c>
      <c r="G42" s="134"/>
      <c r="H42" s="332">
        <v>17.503545</v>
      </c>
      <c r="I42" s="134"/>
      <c r="J42" s="332">
        <v>2.730023</v>
      </c>
      <c r="K42" s="134"/>
      <c r="L42" s="332">
        <v>3.426961</v>
      </c>
      <c r="M42" s="132"/>
      <c r="N42" s="333">
        <v>3.311686</v>
      </c>
      <c r="O42" s="132"/>
      <c r="P42" s="334">
        <v>7.11431</v>
      </c>
      <c r="Q42" s="132"/>
      <c r="R42" s="136">
        <v>5.807836</v>
      </c>
      <c r="S42" s="132"/>
      <c r="T42" s="136">
        <v>5.01115</v>
      </c>
      <c r="U42" s="134"/>
      <c r="V42" s="428">
        <v>4.860316</v>
      </c>
      <c r="W42" s="132"/>
      <c r="X42" s="305" t="s">
        <v>856</v>
      </c>
      <c r="Y42" s="128"/>
    </row>
    <row r="43" spans="1:25" s="81" customFormat="1" ht="18" customHeight="1">
      <c r="A43" s="72" t="s">
        <v>129</v>
      </c>
      <c r="B43" s="7" t="s">
        <v>46</v>
      </c>
      <c r="C43" s="162"/>
      <c r="D43" s="330" t="s">
        <v>811</v>
      </c>
      <c r="E43" s="331"/>
      <c r="F43" s="332">
        <v>0.208583</v>
      </c>
      <c r="G43" s="134"/>
      <c r="H43" s="332">
        <v>0.267565</v>
      </c>
      <c r="I43" s="134"/>
      <c r="J43" s="332">
        <v>0.35682600000000003</v>
      </c>
      <c r="K43" s="134"/>
      <c r="L43" s="332">
        <v>0.39309700000000003</v>
      </c>
      <c r="M43" s="132"/>
      <c r="N43" s="333">
        <v>0.36079399999999995</v>
      </c>
      <c r="O43" s="132"/>
      <c r="P43" s="334">
        <v>0.22716299999999998</v>
      </c>
      <c r="Q43" s="132"/>
      <c r="R43" s="136">
        <v>0.389766</v>
      </c>
      <c r="S43" s="132"/>
      <c r="T43" s="136">
        <v>0.836815</v>
      </c>
      <c r="U43" s="134"/>
      <c r="V43" s="428">
        <v>1.000794</v>
      </c>
      <c r="W43" s="132"/>
      <c r="X43" s="305" t="s">
        <v>857</v>
      </c>
      <c r="Y43" s="128"/>
    </row>
    <row r="44" spans="1:25" s="81" customFormat="1" ht="18" customHeight="1">
      <c r="A44" s="72" t="s">
        <v>129</v>
      </c>
      <c r="B44" s="7" t="s">
        <v>48</v>
      </c>
      <c r="C44" s="162"/>
      <c r="D44" s="330" t="s">
        <v>738</v>
      </c>
      <c r="E44" s="331"/>
      <c r="F44" s="332">
        <v>0.087191</v>
      </c>
      <c r="G44" s="134"/>
      <c r="H44" s="332">
        <v>0.034305999999999996</v>
      </c>
      <c r="I44" s="134"/>
      <c r="J44" s="332">
        <v>0.2167</v>
      </c>
      <c r="K44" s="134"/>
      <c r="L44" s="332">
        <v>0.31337100000000007</v>
      </c>
      <c r="M44" s="132"/>
      <c r="N44" s="333">
        <v>0.037686000000000004</v>
      </c>
      <c r="O44" s="132"/>
      <c r="P44" s="334">
        <v>0.225047</v>
      </c>
      <c r="Q44" s="132"/>
      <c r="R44" s="136">
        <v>0.44787999999999994</v>
      </c>
      <c r="S44" s="132"/>
      <c r="T44" s="136">
        <v>0.589781</v>
      </c>
      <c r="U44" s="134"/>
      <c r="V44" s="428">
        <v>0.891253</v>
      </c>
      <c r="W44" s="132"/>
      <c r="X44" s="305" t="s">
        <v>858</v>
      </c>
      <c r="Y44" s="128"/>
    </row>
    <row r="45" spans="1:25" s="81" customFormat="1" ht="18" customHeight="1">
      <c r="A45" s="72" t="s">
        <v>129</v>
      </c>
      <c r="B45" s="7" t="s">
        <v>49</v>
      </c>
      <c r="C45" s="162"/>
      <c r="D45" s="330" t="s">
        <v>739</v>
      </c>
      <c r="E45" s="331"/>
      <c r="F45" s="332">
        <v>30.847079999999995</v>
      </c>
      <c r="G45" s="134"/>
      <c r="H45" s="332">
        <v>35.318431</v>
      </c>
      <c r="I45" s="134"/>
      <c r="J45" s="332">
        <v>34.739036999999996</v>
      </c>
      <c r="K45" s="134"/>
      <c r="L45" s="332">
        <v>40.72744700000001</v>
      </c>
      <c r="M45" s="132"/>
      <c r="N45" s="333">
        <v>44.507191000000006</v>
      </c>
      <c r="O45" s="132"/>
      <c r="P45" s="334">
        <v>28.003883999999992</v>
      </c>
      <c r="Q45" s="132"/>
      <c r="R45" s="136">
        <v>30.671418000000006</v>
      </c>
      <c r="S45" s="132"/>
      <c r="T45" s="136">
        <v>37.088076</v>
      </c>
      <c r="U45" s="134"/>
      <c r="V45" s="428">
        <v>36.947541</v>
      </c>
      <c r="W45" s="132"/>
      <c r="X45" s="305" t="s">
        <v>859</v>
      </c>
      <c r="Y45" s="128"/>
    </row>
    <row r="46" spans="1:25" s="80" customFormat="1" ht="18" customHeight="1">
      <c r="A46" s="72" t="s">
        <v>129</v>
      </c>
      <c r="B46" s="7" t="s">
        <v>50</v>
      </c>
      <c r="C46" s="162"/>
      <c r="D46" s="330" t="s">
        <v>740</v>
      </c>
      <c r="E46" s="326"/>
      <c r="F46" s="332">
        <v>0.011444000000000001</v>
      </c>
      <c r="G46" s="134"/>
      <c r="H46" s="332">
        <v>0.006942</v>
      </c>
      <c r="I46" s="134"/>
      <c r="J46" s="332">
        <v>0.008142</v>
      </c>
      <c r="K46" s="134"/>
      <c r="L46" s="332">
        <v>0.006248999999999999</v>
      </c>
      <c r="M46" s="132"/>
      <c r="N46" s="333">
        <v>0.003315</v>
      </c>
      <c r="O46" s="132"/>
      <c r="P46" s="334">
        <v>0.00384</v>
      </c>
      <c r="Q46" s="132"/>
      <c r="R46" s="136">
        <v>0.012602000000000002</v>
      </c>
      <c r="S46" s="132"/>
      <c r="T46" s="136">
        <v>0.00858</v>
      </c>
      <c r="U46" s="134"/>
      <c r="V46" s="428">
        <v>0.013944</v>
      </c>
      <c r="W46" s="132"/>
      <c r="X46" s="305" t="s">
        <v>860</v>
      </c>
      <c r="Y46" s="127"/>
    </row>
    <row r="47" spans="1:25" s="71" customFormat="1" ht="18" customHeight="1">
      <c r="A47" s="72" t="s">
        <v>129</v>
      </c>
      <c r="B47" s="7" t="s">
        <v>51</v>
      </c>
      <c r="C47" s="162"/>
      <c r="D47" s="330" t="s">
        <v>741</v>
      </c>
      <c r="E47" s="321"/>
      <c r="F47" s="332">
        <v>0.053888000000000005</v>
      </c>
      <c r="G47" s="134"/>
      <c r="H47" s="332">
        <v>0.23991500000000002</v>
      </c>
      <c r="I47" s="134"/>
      <c r="J47" s="332">
        <v>0.263976</v>
      </c>
      <c r="K47" s="134"/>
      <c r="L47" s="332">
        <v>0.5736479999999998</v>
      </c>
      <c r="M47" s="132"/>
      <c r="N47" s="333">
        <v>0.78413</v>
      </c>
      <c r="O47" s="132"/>
      <c r="P47" s="334">
        <v>0.572866</v>
      </c>
      <c r="Q47" s="132"/>
      <c r="R47" s="136">
        <v>0.68374</v>
      </c>
      <c r="S47" s="132"/>
      <c r="T47" s="136">
        <v>0.802461</v>
      </c>
      <c r="U47" s="134"/>
      <c r="V47" s="428">
        <v>1.555642</v>
      </c>
      <c r="W47" s="132"/>
      <c r="X47" s="305" t="s">
        <v>764</v>
      </c>
      <c r="Y47" s="126"/>
    </row>
    <row r="48" spans="1:25" s="80" customFormat="1" ht="18" customHeight="1">
      <c r="A48" s="72" t="s">
        <v>129</v>
      </c>
      <c r="B48" s="7" t="s">
        <v>86</v>
      </c>
      <c r="C48" s="162"/>
      <c r="D48" s="325" t="s">
        <v>812</v>
      </c>
      <c r="E48" s="326"/>
      <c r="F48" s="327">
        <v>3020.090062000001</v>
      </c>
      <c r="G48" s="134"/>
      <c r="H48" s="327">
        <v>2515.521069</v>
      </c>
      <c r="I48" s="134"/>
      <c r="J48" s="327">
        <v>1359.0888</v>
      </c>
      <c r="K48" s="204" t="s">
        <v>679</v>
      </c>
      <c r="L48" s="327">
        <v>1665.7932</v>
      </c>
      <c r="M48" s="204" t="s">
        <v>679</v>
      </c>
      <c r="N48" s="328">
        <v>1923.8529</v>
      </c>
      <c r="O48" s="204" t="s">
        <v>679</v>
      </c>
      <c r="P48" s="329">
        <v>2054.8913</v>
      </c>
      <c r="Q48" s="204" t="s">
        <v>679</v>
      </c>
      <c r="R48" s="329">
        <v>1758.947</v>
      </c>
      <c r="S48" s="204" t="s">
        <v>679</v>
      </c>
      <c r="T48" s="137">
        <v>4076.038785</v>
      </c>
      <c r="U48" s="365" t="s">
        <v>679</v>
      </c>
      <c r="V48" s="427">
        <v>2867.648286</v>
      </c>
      <c r="W48" s="204" t="s">
        <v>679</v>
      </c>
      <c r="X48" s="301" t="s">
        <v>861</v>
      </c>
      <c r="Y48" s="127"/>
    </row>
    <row r="49" spans="1:25" s="80" customFormat="1" ht="25.5" customHeight="1">
      <c r="A49" s="72" t="s">
        <v>129</v>
      </c>
      <c r="B49" s="5" t="s">
        <v>59</v>
      </c>
      <c r="C49" s="163"/>
      <c r="D49" s="320" t="s">
        <v>813</v>
      </c>
      <c r="E49" s="326"/>
      <c r="F49" s="322">
        <v>2482.364145000002</v>
      </c>
      <c r="G49" s="134"/>
      <c r="H49" s="322">
        <v>1400.5795080000003</v>
      </c>
      <c r="I49" s="134"/>
      <c r="J49" s="322">
        <v>1745.2908909999999</v>
      </c>
      <c r="K49" s="134"/>
      <c r="L49" s="322">
        <v>2014.7225100000003</v>
      </c>
      <c r="M49" s="132"/>
      <c r="N49" s="323">
        <v>2429.393046000002</v>
      </c>
      <c r="O49" s="132"/>
      <c r="P49" s="324">
        <v>2666.955260000001</v>
      </c>
      <c r="Q49" s="132"/>
      <c r="R49" s="138">
        <v>2494.1999290000012</v>
      </c>
      <c r="S49" s="132"/>
      <c r="T49" s="138">
        <v>2253.705512</v>
      </c>
      <c r="U49" s="134"/>
      <c r="V49" s="405">
        <v>2091.5730280000002</v>
      </c>
      <c r="W49" s="132"/>
      <c r="X49" s="298" t="s">
        <v>862</v>
      </c>
      <c r="Y49" s="127"/>
    </row>
    <row r="50" spans="1:25" s="80" customFormat="1" ht="33" customHeight="1">
      <c r="A50" s="72" t="s">
        <v>129</v>
      </c>
      <c r="B50" s="7" t="s">
        <v>60</v>
      </c>
      <c r="C50" s="162"/>
      <c r="D50" s="325" t="s">
        <v>814</v>
      </c>
      <c r="E50" s="326"/>
      <c r="F50" s="327">
        <v>34.98147300000001</v>
      </c>
      <c r="G50" s="134"/>
      <c r="H50" s="327">
        <v>43.759412000000005</v>
      </c>
      <c r="I50" s="134"/>
      <c r="J50" s="327">
        <v>50.15404399999999</v>
      </c>
      <c r="K50" s="134"/>
      <c r="L50" s="327">
        <v>64.95483299999998</v>
      </c>
      <c r="M50" s="132"/>
      <c r="N50" s="328">
        <v>76.90808800000002</v>
      </c>
      <c r="O50" s="132"/>
      <c r="P50" s="329">
        <v>99.28710199999999</v>
      </c>
      <c r="Q50" s="132"/>
      <c r="R50" s="137">
        <v>95.56596300000002</v>
      </c>
      <c r="S50" s="132"/>
      <c r="T50" s="137">
        <v>94.821105</v>
      </c>
      <c r="U50" s="134"/>
      <c r="V50" s="427">
        <v>105.070996</v>
      </c>
      <c r="W50" s="132"/>
      <c r="X50" s="301" t="s">
        <v>765</v>
      </c>
      <c r="Y50" s="127"/>
    </row>
    <row r="51" spans="1:25" s="80" customFormat="1" ht="18" customHeight="1">
      <c r="A51" s="72" t="s">
        <v>129</v>
      </c>
      <c r="B51" s="7" t="s">
        <v>61</v>
      </c>
      <c r="C51" s="162"/>
      <c r="D51" s="325" t="s">
        <v>744</v>
      </c>
      <c r="E51" s="326"/>
      <c r="F51" s="327">
        <v>36.373665</v>
      </c>
      <c r="G51" s="134"/>
      <c r="H51" s="327">
        <v>32.185251</v>
      </c>
      <c r="I51" s="134"/>
      <c r="J51" s="327">
        <v>37.413782</v>
      </c>
      <c r="K51" s="134"/>
      <c r="L51" s="327">
        <v>34.245668</v>
      </c>
      <c r="M51" s="132"/>
      <c r="N51" s="328">
        <v>37.315667</v>
      </c>
      <c r="O51" s="132"/>
      <c r="P51" s="329">
        <v>39.72852399999999</v>
      </c>
      <c r="Q51" s="132"/>
      <c r="R51" s="137">
        <v>31.980843</v>
      </c>
      <c r="S51" s="132"/>
      <c r="T51" s="137">
        <v>29.375623</v>
      </c>
      <c r="U51" s="134"/>
      <c r="V51" s="427">
        <v>32.344373</v>
      </c>
      <c r="W51" s="132"/>
      <c r="X51" s="301" t="s">
        <v>766</v>
      </c>
      <c r="Y51" s="127"/>
    </row>
    <row r="52" spans="1:25" s="80" customFormat="1" ht="18" customHeight="1">
      <c r="A52" s="72" t="s">
        <v>129</v>
      </c>
      <c r="B52" s="7" t="s">
        <v>62</v>
      </c>
      <c r="C52" s="162"/>
      <c r="D52" s="325" t="s">
        <v>745</v>
      </c>
      <c r="E52" s="326"/>
      <c r="F52" s="327">
        <v>0.0015</v>
      </c>
      <c r="G52" s="134"/>
      <c r="H52" s="327">
        <v>0.00025</v>
      </c>
      <c r="I52" s="134"/>
      <c r="J52" s="327">
        <v>0.00109</v>
      </c>
      <c r="K52" s="134"/>
      <c r="L52" s="327">
        <v>0.024304</v>
      </c>
      <c r="M52" s="132"/>
      <c r="N52" s="328">
        <v>0.01265</v>
      </c>
      <c r="O52" s="132"/>
      <c r="P52" s="329">
        <v>0.03443</v>
      </c>
      <c r="Q52" s="132"/>
      <c r="R52" s="137">
        <v>2.685129</v>
      </c>
      <c r="S52" s="132"/>
      <c r="T52" s="137">
        <v>0.73385</v>
      </c>
      <c r="U52" s="134"/>
      <c r="V52" s="427">
        <v>0.444429</v>
      </c>
      <c r="W52" s="132"/>
      <c r="X52" s="301" t="s">
        <v>767</v>
      </c>
      <c r="Y52" s="127"/>
    </row>
    <row r="53" spans="1:25" s="80" customFormat="1" ht="18" customHeight="1">
      <c r="A53" s="72" t="s">
        <v>129</v>
      </c>
      <c r="B53" s="7" t="s">
        <v>63</v>
      </c>
      <c r="C53" s="162"/>
      <c r="D53" s="325" t="s">
        <v>815</v>
      </c>
      <c r="E53" s="326"/>
      <c r="F53" s="327">
        <v>928.1922890000001</v>
      </c>
      <c r="G53" s="134"/>
      <c r="H53" s="327">
        <v>525.9531209999999</v>
      </c>
      <c r="I53" s="134"/>
      <c r="J53" s="327">
        <v>764.6295119999999</v>
      </c>
      <c r="K53" s="134"/>
      <c r="L53" s="327">
        <v>823.9770319999998</v>
      </c>
      <c r="M53" s="132"/>
      <c r="N53" s="328">
        <v>968.782528</v>
      </c>
      <c r="O53" s="132"/>
      <c r="P53" s="329">
        <v>928.8259969999999</v>
      </c>
      <c r="Q53" s="132"/>
      <c r="R53" s="137">
        <v>948.0745970000003</v>
      </c>
      <c r="S53" s="132"/>
      <c r="T53" s="137">
        <v>892.012098</v>
      </c>
      <c r="U53" s="134"/>
      <c r="V53" s="427">
        <v>825.57108</v>
      </c>
      <c r="W53" s="132"/>
      <c r="X53" s="301" t="s">
        <v>863</v>
      </c>
      <c r="Y53" s="127"/>
    </row>
    <row r="54" spans="1:25" s="80" customFormat="1" ht="18" customHeight="1">
      <c r="A54" s="72" t="s">
        <v>129</v>
      </c>
      <c r="B54" s="7" t="s">
        <v>64</v>
      </c>
      <c r="C54" s="162"/>
      <c r="D54" s="325" t="s">
        <v>747</v>
      </c>
      <c r="E54" s="326"/>
      <c r="F54" s="327">
        <v>3.031585</v>
      </c>
      <c r="G54" s="134"/>
      <c r="H54" s="327">
        <v>5.875019</v>
      </c>
      <c r="I54" s="134"/>
      <c r="J54" s="327">
        <v>5.770251</v>
      </c>
      <c r="K54" s="134"/>
      <c r="L54" s="327">
        <v>3.865234</v>
      </c>
      <c r="M54" s="132"/>
      <c r="N54" s="328">
        <v>5.1071230000000005</v>
      </c>
      <c r="O54" s="132"/>
      <c r="P54" s="329">
        <v>8.316315</v>
      </c>
      <c r="Q54" s="132"/>
      <c r="R54" s="137">
        <v>6.906618</v>
      </c>
      <c r="S54" s="132"/>
      <c r="T54" s="137">
        <v>12.807871</v>
      </c>
      <c r="U54" s="134"/>
      <c r="V54" s="427">
        <v>11.950872</v>
      </c>
      <c r="W54" s="132"/>
      <c r="X54" s="301" t="s">
        <v>768</v>
      </c>
      <c r="Y54" s="127"/>
    </row>
    <row r="55" spans="1:25" s="80" customFormat="1" ht="18" customHeight="1">
      <c r="A55" s="72" t="s">
        <v>129</v>
      </c>
      <c r="B55" s="7" t="s">
        <v>66</v>
      </c>
      <c r="C55" s="162"/>
      <c r="D55" s="325" t="s">
        <v>748</v>
      </c>
      <c r="E55" s="326"/>
      <c r="F55" s="327">
        <v>55.149136999999996</v>
      </c>
      <c r="G55" s="134"/>
      <c r="H55" s="327">
        <v>36.206933</v>
      </c>
      <c r="I55" s="134"/>
      <c r="J55" s="327">
        <v>44.046021</v>
      </c>
      <c r="K55" s="134"/>
      <c r="L55" s="327">
        <v>104.455029</v>
      </c>
      <c r="M55" s="132"/>
      <c r="N55" s="328">
        <v>154.602567</v>
      </c>
      <c r="O55" s="132"/>
      <c r="P55" s="329">
        <v>195.25483300000002</v>
      </c>
      <c r="Q55" s="132"/>
      <c r="R55" s="137">
        <v>199.58079200000003</v>
      </c>
      <c r="S55" s="132"/>
      <c r="T55" s="137">
        <v>457.492924</v>
      </c>
      <c r="U55" s="134"/>
      <c r="V55" s="427">
        <v>322.396475</v>
      </c>
      <c r="W55" s="132"/>
      <c r="X55" s="301" t="s">
        <v>769</v>
      </c>
      <c r="Y55" s="127"/>
    </row>
    <row r="56" spans="1:25" s="80" customFormat="1" ht="18" customHeight="1">
      <c r="A56" s="72" t="s">
        <v>129</v>
      </c>
      <c r="B56" s="7" t="s">
        <v>68</v>
      </c>
      <c r="C56" s="162"/>
      <c r="D56" s="325" t="s">
        <v>749</v>
      </c>
      <c r="E56" s="326"/>
      <c r="F56" s="327">
        <v>381.53273399999995</v>
      </c>
      <c r="G56" s="134"/>
      <c r="H56" s="327">
        <v>231.08282799999998</v>
      </c>
      <c r="I56" s="134"/>
      <c r="J56" s="327">
        <v>261.107394</v>
      </c>
      <c r="K56" s="134"/>
      <c r="L56" s="327">
        <v>307.905144</v>
      </c>
      <c r="M56" s="132"/>
      <c r="N56" s="328">
        <v>367.129519</v>
      </c>
      <c r="O56" s="132"/>
      <c r="P56" s="329">
        <v>456.93749799999983</v>
      </c>
      <c r="Q56" s="132"/>
      <c r="R56" s="137">
        <v>348.390029</v>
      </c>
      <c r="S56" s="132"/>
      <c r="T56" s="137">
        <v>271.85040300000003</v>
      </c>
      <c r="U56" s="134"/>
      <c r="V56" s="427">
        <v>279.253527</v>
      </c>
      <c r="W56" s="132"/>
      <c r="X56" s="301" t="s">
        <v>770</v>
      </c>
      <c r="Y56" s="127"/>
    </row>
    <row r="57" spans="1:25" s="80" customFormat="1" ht="18" customHeight="1">
      <c r="A57" s="72" t="s">
        <v>129</v>
      </c>
      <c r="B57" s="7" t="s">
        <v>67</v>
      </c>
      <c r="C57" s="162"/>
      <c r="D57" s="325" t="s">
        <v>751</v>
      </c>
      <c r="E57" s="326"/>
      <c r="F57" s="327">
        <v>17.455517</v>
      </c>
      <c r="G57" s="134"/>
      <c r="H57" s="327">
        <v>12.929242</v>
      </c>
      <c r="I57" s="134"/>
      <c r="J57" s="327">
        <v>15.954699000000002</v>
      </c>
      <c r="K57" s="134"/>
      <c r="L57" s="327">
        <v>18.456428000000002</v>
      </c>
      <c r="M57" s="132"/>
      <c r="N57" s="328">
        <v>15.442396</v>
      </c>
      <c r="O57" s="132"/>
      <c r="P57" s="329">
        <v>17.589164</v>
      </c>
      <c r="Q57" s="132"/>
      <c r="R57" s="137">
        <v>20.212725</v>
      </c>
      <c r="S57" s="132"/>
      <c r="T57" s="137">
        <v>18.793602</v>
      </c>
      <c r="U57" s="134"/>
      <c r="V57" s="427">
        <v>21.734498</v>
      </c>
      <c r="W57" s="132"/>
      <c r="X57" s="301" t="s">
        <v>771</v>
      </c>
      <c r="Y57" s="127"/>
    </row>
    <row r="58" spans="1:25" s="80" customFormat="1" ht="18" customHeight="1">
      <c r="A58" s="72" t="s">
        <v>129</v>
      </c>
      <c r="B58" s="7" t="s">
        <v>65</v>
      </c>
      <c r="C58" s="162"/>
      <c r="D58" s="325" t="s">
        <v>750</v>
      </c>
      <c r="E58" s="326"/>
      <c r="F58" s="327">
        <v>106.57742800000001</v>
      </c>
      <c r="G58" s="134"/>
      <c r="H58" s="327">
        <v>60.15203600000001</v>
      </c>
      <c r="I58" s="134"/>
      <c r="J58" s="327">
        <v>84.762147</v>
      </c>
      <c r="K58" s="134"/>
      <c r="L58" s="327">
        <v>100.011547</v>
      </c>
      <c r="M58" s="132"/>
      <c r="N58" s="328">
        <v>87.3445</v>
      </c>
      <c r="O58" s="132"/>
      <c r="P58" s="329">
        <v>113.02291799999999</v>
      </c>
      <c r="Q58" s="132"/>
      <c r="R58" s="137">
        <v>109.787142</v>
      </c>
      <c r="S58" s="132"/>
      <c r="T58" s="108">
        <v>64.160965</v>
      </c>
      <c r="U58" s="134"/>
      <c r="V58" s="427">
        <v>75.292261</v>
      </c>
      <c r="W58" s="132"/>
      <c r="X58" s="301" t="s">
        <v>864</v>
      </c>
      <c r="Y58" s="127"/>
    </row>
    <row r="59" spans="1:25" s="80" customFormat="1" ht="18" customHeight="1">
      <c r="A59" s="72" t="s">
        <v>129</v>
      </c>
      <c r="B59" s="7" t="s">
        <v>87</v>
      </c>
      <c r="C59" s="162"/>
      <c r="D59" s="325" t="s">
        <v>816</v>
      </c>
      <c r="E59" s="326"/>
      <c r="F59" s="327">
        <v>919.0688170000004</v>
      </c>
      <c r="G59" s="135"/>
      <c r="H59" s="327">
        <v>452.4354159999998</v>
      </c>
      <c r="I59" s="135"/>
      <c r="J59" s="327">
        <v>481.4519510000001</v>
      </c>
      <c r="K59" s="134"/>
      <c r="L59" s="335">
        <v>556.8272909999998</v>
      </c>
      <c r="M59" s="132"/>
      <c r="N59" s="336">
        <v>716.7480079999999</v>
      </c>
      <c r="O59" s="132"/>
      <c r="P59" s="329">
        <v>807.9584790000004</v>
      </c>
      <c r="Q59" s="132"/>
      <c r="R59" s="328">
        <v>731.016091</v>
      </c>
      <c r="S59" s="132"/>
      <c r="T59" s="108">
        <v>411.657071</v>
      </c>
      <c r="U59" s="134"/>
      <c r="V59" s="427">
        <v>417.514517</v>
      </c>
      <c r="W59" s="132"/>
      <c r="X59" s="301" t="s">
        <v>865</v>
      </c>
      <c r="Y59" s="127"/>
    </row>
    <row r="60" spans="1:25" s="80" customFormat="1" ht="45" customHeight="1">
      <c r="A60" s="72" t="s">
        <v>129</v>
      </c>
      <c r="B60" s="5" t="s">
        <v>70</v>
      </c>
      <c r="C60" s="163"/>
      <c r="D60" s="320" t="s">
        <v>817</v>
      </c>
      <c r="E60" s="326"/>
      <c r="F60" s="322">
        <v>2950.7524380000004</v>
      </c>
      <c r="G60" s="134"/>
      <c r="H60" s="322">
        <v>3036.0402260000037</v>
      </c>
      <c r="I60" s="134"/>
      <c r="J60" s="322">
        <v>3112.439298000001</v>
      </c>
      <c r="K60" s="134"/>
      <c r="L60" s="322">
        <v>3523.739942999998</v>
      </c>
      <c r="M60" s="132"/>
      <c r="N60" s="323">
        <v>4593.520066000001</v>
      </c>
      <c r="O60" s="132"/>
      <c r="P60" s="324">
        <v>6001.224355000001</v>
      </c>
      <c r="Q60" s="132"/>
      <c r="R60" s="323">
        <v>5316.284033</v>
      </c>
      <c r="S60" s="132"/>
      <c r="T60" s="111">
        <v>4797.808382</v>
      </c>
      <c r="U60" s="134"/>
      <c r="V60" s="405">
        <v>5838.617752</v>
      </c>
      <c r="W60" s="132"/>
      <c r="X60" s="298" t="s">
        <v>877</v>
      </c>
      <c r="Y60" s="127"/>
    </row>
    <row r="61" spans="1:25" s="80" customFormat="1" ht="33" customHeight="1">
      <c r="A61" s="72" t="s">
        <v>129</v>
      </c>
      <c r="B61" s="7" t="s">
        <v>71</v>
      </c>
      <c r="C61" s="162"/>
      <c r="D61" s="325" t="s">
        <v>818</v>
      </c>
      <c r="E61" s="326"/>
      <c r="F61" s="327">
        <v>199.515471</v>
      </c>
      <c r="G61" s="134"/>
      <c r="H61" s="327">
        <v>616.335961</v>
      </c>
      <c r="I61" s="134"/>
      <c r="J61" s="327">
        <v>487.239745</v>
      </c>
      <c r="K61" s="134"/>
      <c r="L61" s="327">
        <v>246.55078799999998</v>
      </c>
      <c r="M61" s="132"/>
      <c r="N61" s="328">
        <v>686.4699449999999</v>
      </c>
      <c r="O61" s="132"/>
      <c r="P61" s="329">
        <v>1016.7417710000001</v>
      </c>
      <c r="Q61" s="132"/>
      <c r="R61" s="328">
        <v>926.4498879999999</v>
      </c>
      <c r="S61" s="132"/>
      <c r="T61" s="108">
        <v>960.7683460000001</v>
      </c>
      <c r="U61" s="134"/>
      <c r="V61" s="427">
        <v>1932.040249</v>
      </c>
      <c r="W61" s="132"/>
      <c r="X61" s="301" t="s">
        <v>878</v>
      </c>
      <c r="Y61" s="127"/>
    </row>
    <row r="62" spans="1:25" s="71" customFormat="1" ht="18" customHeight="1">
      <c r="A62" s="72" t="s">
        <v>129</v>
      </c>
      <c r="B62" s="7" t="s">
        <v>72</v>
      </c>
      <c r="C62" s="162"/>
      <c r="D62" s="330" t="s">
        <v>755</v>
      </c>
      <c r="E62" s="321"/>
      <c r="F62" s="332">
        <v>0.000396</v>
      </c>
      <c r="G62" s="134"/>
      <c r="H62" s="337">
        <v>0</v>
      </c>
      <c r="I62" s="134"/>
      <c r="J62" s="337">
        <v>0</v>
      </c>
      <c r="K62" s="134"/>
      <c r="L62" s="337">
        <v>0</v>
      </c>
      <c r="M62" s="132"/>
      <c r="N62" s="333">
        <v>2E-05</v>
      </c>
      <c r="O62" s="132"/>
      <c r="P62" s="334">
        <v>0.022305</v>
      </c>
      <c r="Q62" s="132"/>
      <c r="R62" s="136">
        <v>0.00027</v>
      </c>
      <c r="S62" s="132"/>
      <c r="T62" s="110">
        <v>0.000224</v>
      </c>
      <c r="U62" s="134"/>
      <c r="V62" s="428">
        <v>0.01361</v>
      </c>
      <c r="W62" s="132"/>
      <c r="X62" s="305" t="s">
        <v>772</v>
      </c>
      <c r="Y62" s="126"/>
    </row>
    <row r="63" spans="1:25" s="71" customFormat="1" ht="18" customHeight="1">
      <c r="A63" s="72" t="s">
        <v>129</v>
      </c>
      <c r="B63" s="7" t="s">
        <v>73</v>
      </c>
      <c r="C63" s="162"/>
      <c r="D63" s="330" t="s">
        <v>756</v>
      </c>
      <c r="E63" s="321"/>
      <c r="F63" s="332">
        <v>188.838327</v>
      </c>
      <c r="G63" s="134"/>
      <c r="H63" s="332">
        <v>606.7208889999999</v>
      </c>
      <c r="I63" s="134"/>
      <c r="J63" s="332">
        <v>479.794373</v>
      </c>
      <c r="K63" s="134"/>
      <c r="L63" s="332">
        <v>236.855504</v>
      </c>
      <c r="M63" s="132"/>
      <c r="N63" s="333">
        <v>676.908786</v>
      </c>
      <c r="O63" s="132"/>
      <c r="P63" s="334">
        <v>1002.6511650000001</v>
      </c>
      <c r="Q63" s="132"/>
      <c r="R63" s="136">
        <v>911.6108439999999</v>
      </c>
      <c r="S63" s="132"/>
      <c r="T63" s="110">
        <v>950.420956</v>
      </c>
      <c r="U63" s="134"/>
      <c r="V63" s="428">
        <v>1917.267343</v>
      </c>
      <c r="W63" s="132"/>
      <c r="X63" s="305" t="s">
        <v>773</v>
      </c>
      <c r="Y63" s="126"/>
    </row>
    <row r="64" spans="1:25" s="71" customFormat="1" ht="18" customHeight="1">
      <c r="A64" s="72" t="s">
        <v>129</v>
      </c>
      <c r="B64" s="7" t="s">
        <v>74</v>
      </c>
      <c r="C64" s="162"/>
      <c r="D64" s="330" t="s">
        <v>757</v>
      </c>
      <c r="E64" s="321"/>
      <c r="F64" s="337">
        <v>0</v>
      </c>
      <c r="G64" s="135"/>
      <c r="H64" s="337">
        <v>0</v>
      </c>
      <c r="I64" s="134"/>
      <c r="J64" s="337">
        <v>0</v>
      </c>
      <c r="K64" s="134"/>
      <c r="L64" s="332">
        <v>2E-06</v>
      </c>
      <c r="M64" s="132"/>
      <c r="N64" s="338">
        <v>0</v>
      </c>
      <c r="O64" s="132"/>
      <c r="P64" s="136">
        <v>0</v>
      </c>
      <c r="Q64" s="132"/>
      <c r="R64" s="136">
        <v>0</v>
      </c>
      <c r="S64" s="132"/>
      <c r="T64" s="110">
        <v>0</v>
      </c>
      <c r="U64" s="134"/>
      <c r="V64" s="428">
        <v>0</v>
      </c>
      <c r="W64" s="132"/>
      <c r="X64" s="305" t="s">
        <v>774</v>
      </c>
      <c r="Y64" s="126"/>
    </row>
    <row r="65" spans="1:25" s="71" customFormat="1" ht="18" customHeight="1">
      <c r="A65" s="72" t="s">
        <v>129</v>
      </c>
      <c r="B65" s="7" t="s">
        <v>75</v>
      </c>
      <c r="C65" s="162"/>
      <c r="D65" s="330" t="s">
        <v>758</v>
      </c>
      <c r="E65" s="321"/>
      <c r="F65" s="332">
        <v>10.676748</v>
      </c>
      <c r="G65" s="134"/>
      <c r="H65" s="332">
        <v>9.615072</v>
      </c>
      <c r="I65" s="134"/>
      <c r="J65" s="332">
        <v>7.445372</v>
      </c>
      <c r="K65" s="134"/>
      <c r="L65" s="332">
        <v>9.695282</v>
      </c>
      <c r="M65" s="132"/>
      <c r="N65" s="333">
        <v>9.561139</v>
      </c>
      <c r="O65" s="132"/>
      <c r="P65" s="334">
        <v>14.068301</v>
      </c>
      <c r="Q65" s="132"/>
      <c r="R65" s="136">
        <v>14.838774</v>
      </c>
      <c r="S65" s="132"/>
      <c r="T65" s="110">
        <v>10.347166</v>
      </c>
      <c r="U65" s="134"/>
      <c r="V65" s="428">
        <v>14.759296</v>
      </c>
      <c r="W65" s="132"/>
      <c r="X65" s="305" t="s">
        <v>775</v>
      </c>
      <c r="Y65" s="126"/>
    </row>
    <row r="66" spans="1:25" s="71" customFormat="1" ht="32.25" customHeight="1">
      <c r="A66" s="72" t="s">
        <v>129</v>
      </c>
      <c r="B66" s="7" t="s">
        <v>76</v>
      </c>
      <c r="C66" s="162"/>
      <c r="D66" s="325" t="s">
        <v>819</v>
      </c>
      <c r="E66" s="321"/>
      <c r="F66" s="327">
        <v>634.7651100000002</v>
      </c>
      <c r="G66" s="134"/>
      <c r="H66" s="327">
        <v>591.5379639999998</v>
      </c>
      <c r="I66" s="134"/>
      <c r="J66" s="327">
        <v>690.5291100000002</v>
      </c>
      <c r="K66" s="134"/>
      <c r="L66" s="327">
        <v>1092.9135909999993</v>
      </c>
      <c r="M66" s="132"/>
      <c r="N66" s="328">
        <v>916.7498360000001</v>
      </c>
      <c r="O66" s="132"/>
      <c r="P66" s="328">
        <v>1802.875479</v>
      </c>
      <c r="Q66" s="132"/>
      <c r="R66" s="328">
        <v>1863.179445</v>
      </c>
      <c r="S66" s="132"/>
      <c r="T66" s="137">
        <v>1251.346535</v>
      </c>
      <c r="U66" s="134"/>
      <c r="V66" s="427">
        <v>762.286133</v>
      </c>
      <c r="W66" s="132"/>
      <c r="X66" s="301" t="s">
        <v>868</v>
      </c>
      <c r="Y66" s="126"/>
    </row>
    <row r="67" spans="1:25" s="71" customFormat="1" ht="18" customHeight="1">
      <c r="A67" s="72" t="s">
        <v>129</v>
      </c>
      <c r="B67" s="7" t="s">
        <v>77</v>
      </c>
      <c r="C67" s="162"/>
      <c r="D67" s="330" t="s">
        <v>760</v>
      </c>
      <c r="E67" s="321"/>
      <c r="F67" s="332">
        <v>630.9609150000002</v>
      </c>
      <c r="G67" s="134"/>
      <c r="H67" s="332">
        <v>591.4813449999998</v>
      </c>
      <c r="I67" s="134"/>
      <c r="J67" s="332">
        <v>683.7458770000003</v>
      </c>
      <c r="K67" s="134"/>
      <c r="L67" s="332">
        <v>1079.5268519999995</v>
      </c>
      <c r="M67" s="132"/>
      <c r="N67" s="333">
        <v>909.1756</v>
      </c>
      <c r="O67" s="204" t="s">
        <v>679</v>
      </c>
      <c r="P67" s="333">
        <v>1782.3779</v>
      </c>
      <c r="Q67" s="204" t="s">
        <v>679</v>
      </c>
      <c r="R67" s="333">
        <v>1832.9714</v>
      </c>
      <c r="S67" s="204" t="s">
        <v>679</v>
      </c>
      <c r="T67" s="110">
        <v>1235.608366</v>
      </c>
      <c r="U67" s="365" t="s">
        <v>679</v>
      </c>
      <c r="V67" s="428">
        <v>720.722506</v>
      </c>
      <c r="W67" s="204" t="s">
        <v>679</v>
      </c>
      <c r="X67" s="305" t="s">
        <v>776</v>
      </c>
      <c r="Y67" s="126"/>
    </row>
    <row r="68" spans="1:25" s="71" customFormat="1" ht="18" customHeight="1">
      <c r="A68" s="72" t="s">
        <v>129</v>
      </c>
      <c r="B68" s="7" t="s">
        <v>78</v>
      </c>
      <c r="C68" s="162"/>
      <c r="D68" s="330" t="s">
        <v>761</v>
      </c>
      <c r="E68" s="321"/>
      <c r="F68" s="332">
        <v>3.8041949999999995</v>
      </c>
      <c r="G68" s="134"/>
      <c r="H68" s="332">
        <v>0.056619</v>
      </c>
      <c r="I68" s="134"/>
      <c r="J68" s="332">
        <v>6.783233</v>
      </c>
      <c r="K68" s="134"/>
      <c r="L68" s="332">
        <v>13.386738999999999</v>
      </c>
      <c r="M68" s="132"/>
      <c r="N68" s="333">
        <v>7.574235999999999</v>
      </c>
      <c r="O68" s="132"/>
      <c r="P68" s="333">
        <v>20.497578999999998</v>
      </c>
      <c r="Q68" s="132"/>
      <c r="R68" s="333">
        <v>30.208045</v>
      </c>
      <c r="S68" s="204"/>
      <c r="T68" s="110">
        <v>15.738169</v>
      </c>
      <c r="U68" s="365"/>
      <c r="V68" s="428">
        <v>41.563627</v>
      </c>
      <c r="W68" s="204"/>
      <c r="X68" s="305" t="s">
        <v>777</v>
      </c>
      <c r="Y68" s="126"/>
    </row>
    <row r="69" spans="1:25" s="84" customFormat="1" ht="18" customHeight="1">
      <c r="A69" s="72" t="s">
        <v>129</v>
      </c>
      <c r="B69" s="7" t="s">
        <v>92</v>
      </c>
      <c r="C69" s="162"/>
      <c r="D69" s="325" t="s">
        <v>820</v>
      </c>
      <c r="E69" s="339"/>
      <c r="F69" s="327">
        <v>2116.4718570000005</v>
      </c>
      <c r="G69" s="134"/>
      <c r="H69" s="327">
        <v>1828.166301000004</v>
      </c>
      <c r="I69" s="134"/>
      <c r="J69" s="327">
        <v>1934.6704430000002</v>
      </c>
      <c r="K69" s="134"/>
      <c r="L69" s="327">
        <v>2184.2755639999996</v>
      </c>
      <c r="M69" s="132"/>
      <c r="N69" s="328">
        <v>2990.3002850000007</v>
      </c>
      <c r="O69" s="132"/>
      <c r="P69" s="329">
        <v>3181.607105000001</v>
      </c>
      <c r="Q69" s="132"/>
      <c r="R69" s="329">
        <v>2526.6547</v>
      </c>
      <c r="S69" s="204" t="s">
        <v>679</v>
      </c>
      <c r="T69" s="108">
        <v>2585.693501</v>
      </c>
      <c r="U69" s="365" t="s">
        <v>679</v>
      </c>
      <c r="V69" s="427">
        <v>3144.29137</v>
      </c>
      <c r="W69" s="204" t="s">
        <v>679</v>
      </c>
      <c r="X69" s="301" t="s">
        <v>869</v>
      </c>
      <c r="Y69" s="129"/>
    </row>
    <row r="70" spans="1:25" s="71" customFormat="1" ht="25.5" customHeight="1">
      <c r="A70" s="72" t="s">
        <v>129</v>
      </c>
      <c r="B70" s="5" t="s">
        <v>93</v>
      </c>
      <c r="C70" s="163"/>
      <c r="D70" s="320" t="s">
        <v>821</v>
      </c>
      <c r="E70" s="321"/>
      <c r="F70" s="322">
        <v>1965.628993000003</v>
      </c>
      <c r="G70" s="134"/>
      <c r="H70" s="322">
        <v>1739.5826500000046</v>
      </c>
      <c r="I70" s="134"/>
      <c r="J70" s="322">
        <v>1805.8698309999993</v>
      </c>
      <c r="K70" s="134"/>
      <c r="L70" s="322">
        <v>2049.0039519999987</v>
      </c>
      <c r="M70" s="132"/>
      <c r="N70" s="323">
        <v>1979.1433929999998</v>
      </c>
      <c r="O70" s="132"/>
      <c r="P70" s="324">
        <v>2156.0633050000065</v>
      </c>
      <c r="Q70" s="132"/>
      <c r="R70" s="138">
        <v>2192.9803500000025</v>
      </c>
      <c r="S70" s="132"/>
      <c r="T70" s="111">
        <v>2207.717126</v>
      </c>
      <c r="U70" s="134"/>
      <c r="V70" s="405">
        <v>2335.109853</v>
      </c>
      <c r="W70" s="132"/>
      <c r="X70" s="298" t="s">
        <v>870</v>
      </c>
      <c r="Y70" s="126"/>
    </row>
    <row r="71" spans="1:25" s="71" customFormat="1" ht="60.75" customHeight="1">
      <c r="A71" s="72" t="s">
        <v>129</v>
      </c>
      <c r="B71" s="5" t="s">
        <v>94</v>
      </c>
      <c r="C71" s="163"/>
      <c r="D71" s="320" t="s">
        <v>822</v>
      </c>
      <c r="E71" s="321"/>
      <c r="F71" s="322">
        <v>0.01065</v>
      </c>
      <c r="G71" s="134"/>
      <c r="H71" s="322">
        <v>0.002242</v>
      </c>
      <c r="I71" s="134"/>
      <c r="J71" s="322">
        <v>0.005276</v>
      </c>
      <c r="K71" s="134"/>
      <c r="L71" s="322">
        <v>0.001076</v>
      </c>
      <c r="M71" s="132"/>
      <c r="N71" s="323">
        <v>0.000123</v>
      </c>
      <c r="O71" s="132"/>
      <c r="P71" s="324">
        <v>0.000658</v>
      </c>
      <c r="Q71" s="132"/>
      <c r="R71" s="138">
        <v>0.000105</v>
      </c>
      <c r="S71" s="132"/>
      <c r="T71" s="111">
        <v>0.087505</v>
      </c>
      <c r="U71" s="134"/>
      <c r="V71" s="405">
        <v>0.044572</v>
      </c>
      <c r="W71" s="132"/>
      <c r="X71" s="298" t="s">
        <v>871</v>
      </c>
      <c r="Y71" s="126"/>
    </row>
    <row r="72" spans="1:25" s="71" customFormat="1" ht="22.5" customHeight="1">
      <c r="A72" s="72" t="s">
        <v>129</v>
      </c>
      <c r="B72" s="5" t="s">
        <v>0</v>
      </c>
      <c r="C72" s="145"/>
      <c r="D72" s="356" t="s">
        <v>881</v>
      </c>
      <c r="E72" s="340"/>
      <c r="F72" s="279">
        <v>1455.0235936682566</v>
      </c>
      <c r="G72" s="205" t="s">
        <v>679</v>
      </c>
      <c r="H72" s="279">
        <v>2913.099122923686</v>
      </c>
      <c r="I72" s="205" t="s">
        <v>679</v>
      </c>
      <c r="J72" s="279">
        <v>2437.2698661881786</v>
      </c>
      <c r="K72" s="205" t="s">
        <v>679</v>
      </c>
      <c r="L72" s="279">
        <v>1926.6533128756232</v>
      </c>
      <c r="M72" s="205" t="s">
        <v>679</v>
      </c>
      <c r="N72" s="278">
        <v>3084.9441942868602</v>
      </c>
      <c r="O72" s="205" t="s">
        <v>679</v>
      </c>
      <c r="P72" s="278">
        <v>4273.7408944490535</v>
      </c>
      <c r="Q72" s="205" t="s">
        <v>679</v>
      </c>
      <c r="R72" s="278">
        <v>5297.384558528553</v>
      </c>
      <c r="S72" s="205" t="s">
        <v>679</v>
      </c>
      <c r="T72" s="279">
        <v>5671.45513999999</v>
      </c>
      <c r="U72" s="394" t="s">
        <v>679</v>
      </c>
      <c r="V72" s="430">
        <v>7145.52207699999</v>
      </c>
      <c r="W72" s="205" t="s">
        <v>679</v>
      </c>
      <c r="X72" s="306" t="s">
        <v>4</v>
      </c>
      <c r="Y72" s="126"/>
    </row>
    <row r="73" spans="1:25" s="71" customFormat="1" ht="22.5" customHeight="1">
      <c r="A73" s="72" t="s">
        <v>129</v>
      </c>
      <c r="B73" s="5" t="s">
        <v>1</v>
      </c>
      <c r="C73" s="145"/>
      <c r="D73" s="357" t="s">
        <v>882</v>
      </c>
      <c r="E73" s="321"/>
      <c r="F73" s="410">
        <v>4553.556178167021</v>
      </c>
      <c r="G73" s="204" t="s">
        <v>679</v>
      </c>
      <c r="H73" s="410">
        <v>3560.778022608587</v>
      </c>
      <c r="I73" s="204" t="s">
        <v>679</v>
      </c>
      <c r="J73" s="410">
        <v>3411.973081717808</v>
      </c>
      <c r="K73" s="204" t="s">
        <v>679</v>
      </c>
      <c r="L73" s="410">
        <v>3625.4900352596223</v>
      </c>
      <c r="M73" s="204" t="s">
        <v>679</v>
      </c>
      <c r="N73" s="410">
        <v>4636.44980454671</v>
      </c>
      <c r="O73" s="204" t="s">
        <v>679</v>
      </c>
      <c r="P73" s="410">
        <v>4669.646713242269</v>
      </c>
      <c r="Q73" s="204" t="s">
        <v>679</v>
      </c>
      <c r="R73" s="410">
        <v>4212.6350785398245</v>
      </c>
      <c r="S73" s="204" t="s">
        <v>679</v>
      </c>
      <c r="T73" s="280">
        <v>3852.971554</v>
      </c>
      <c r="U73" s="365" t="s">
        <v>679</v>
      </c>
      <c r="V73" s="429">
        <v>4510</v>
      </c>
      <c r="W73" s="204" t="s">
        <v>679</v>
      </c>
      <c r="X73" s="298" t="s">
        <v>3</v>
      </c>
      <c r="Y73" s="126"/>
    </row>
    <row r="74" spans="1:25" s="71" customFormat="1" ht="22.5" customHeight="1">
      <c r="A74" s="72" t="s">
        <v>129</v>
      </c>
      <c r="B74" s="5" t="s">
        <v>2</v>
      </c>
      <c r="C74" s="145"/>
      <c r="D74" s="359" t="s">
        <v>883</v>
      </c>
      <c r="E74" s="341"/>
      <c r="F74" s="545">
        <v>9435.90215816473</v>
      </c>
      <c r="G74" s="342" t="s">
        <v>679</v>
      </c>
      <c r="H74" s="545">
        <v>8058.442106467735</v>
      </c>
      <c r="I74" s="342" t="s">
        <v>679</v>
      </c>
      <c r="J74" s="545">
        <v>7864.125286094017</v>
      </c>
      <c r="K74" s="342" t="s">
        <v>679</v>
      </c>
      <c r="L74" s="545">
        <v>8939.149968864753</v>
      </c>
      <c r="M74" s="342" t="s">
        <v>679</v>
      </c>
      <c r="N74" s="545">
        <v>9362.428101899062</v>
      </c>
      <c r="O74" s="342" t="s">
        <v>679</v>
      </c>
      <c r="P74" s="545">
        <v>10774.249604308687</v>
      </c>
      <c r="Q74" s="342" t="s">
        <v>679</v>
      </c>
      <c r="R74" s="545">
        <v>10061.368043943938</v>
      </c>
      <c r="S74" s="342" t="s">
        <v>679</v>
      </c>
      <c r="T74" s="281">
        <v>11652.350298</v>
      </c>
      <c r="U74" s="425" t="s">
        <v>679</v>
      </c>
      <c r="V74" s="546">
        <v>10515.616753</v>
      </c>
      <c r="W74" s="342" t="s">
        <v>679</v>
      </c>
      <c r="X74" s="307" t="s">
        <v>5</v>
      </c>
      <c r="Y74" s="126"/>
    </row>
    <row r="75" spans="1:25" s="71" customFormat="1" ht="48" customHeight="1">
      <c r="A75" s="72"/>
      <c r="B75" s="5"/>
      <c r="C75" s="145"/>
      <c r="D75" s="360" t="s">
        <v>889</v>
      </c>
      <c r="E75" s="343"/>
      <c r="F75" s="284">
        <v>15444.481930000009</v>
      </c>
      <c r="G75" s="235"/>
      <c r="H75" s="284">
        <v>14532.319252000018</v>
      </c>
      <c r="I75" s="235"/>
      <c r="J75" s="284">
        <v>13713.368234000001</v>
      </c>
      <c r="K75" s="235"/>
      <c r="L75" s="284">
        <v>14491.293316999998</v>
      </c>
      <c r="M75" s="234"/>
      <c r="N75" s="285">
        <v>17083.82219800001</v>
      </c>
      <c r="O75" s="234"/>
      <c r="P75" s="285">
        <v>19717.63721200001</v>
      </c>
      <c r="Q75" s="234"/>
      <c r="R75" s="285">
        <v>19570.534552</v>
      </c>
      <c r="S75" s="234"/>
      <c r="T75" s="285">
        <v>21176.776992</v>
      </c>
      <c r="U75" s="235"/>
      <c r="V75" s="544">
        <f>SUM(V71,V70,V60,V49,V36,V7)</f>
        <v>22171.017353000003</v>
      </c>
      <c r="W75" s="234"/>
      <c r="X75" s="350" t="s">
        <v>162</v>
      </c>
      <c r="Y75" s="126"/>
    </row>
    <row r="76" spans="1:25" s="71" customFormat="1" ht="12.75" customHeight="1">
      <c r="A76" s="72"/>
      <c r="B76" s="5"/>
      <c r="C76" s="145"/>
      <c r="D76" s="153"/>
      <c r="F76" s="164"/>
      <c r="G76" s="134"/>
      <c r="H76" s="164"/>
      <c r="I76" s="134"/>
      <c r="J76" s="164"/>
      <c r="K76" s="134"/>
      <c r="L76" s="164"/>
      <c r="M76" s="134"/>
      <c r="N76" s="164"/>
      <c r="O76" s="134"/>
      <c r="P76" s="164"/>
      <c r="Q76" s="134"/>
      <c r="R76" s="164"/>
      <c r="S76" s="134"/>
      <c r="T76" s="134"/>
      <c r="U76" s="134"/>
      <c r="V76" s="134"/>
      <c r="W76" s="134"/>
      <c r="X76" s="153"/>
      <c r="Y76" s="126"/>
    </row>
    <row r="77" spans="4:24" ht="15.75">
      <c r="D77" s="211" t="s">
        <v>690</v>
      </c>
      <c r="E77" s="133"/>
      <c r="F77" s="180"/>
      <c r="G77" s="210"/>
      <c r="H77" s="133"/>
      <c r="I77" s="133"/>
      <c r="J77" s="133"/>
      <c r="R77" s="71"/>
      <c r="S77" s="71"/>
      <c r="T77" s="71"/>
      <c r="U77" s="71"/>
      <c r="V77" s="71"/>
      <c r="W77" s="71"/>
      <c r="X77" s="2"/>
    </row>
    <row r="78" spans="5:23" ht="9" customHeight="1">
      <c r="E78" s="2"/>
      <c r="R78" s="71"/>
      <c r="S78" s="71"/>
      <c r="T78" s="71"/>
      <c r="U78" s="71"/>
      <c r="V78" s="71"/>
      <c r="W78" s="71"/>
    </row>
    <row r="79" spans="4:23" ht="15.75">
      <c r="D79" s="161" t="s">
        <v>688</v>
      </c>
      <c r="E79" s="2"/>
      <c r="R79" s="71"/>
      <c r="S79" s="71"/>
      <c r="T79" s="71"/>
      <c r="U79" s="71"/>
      <c r="V79" s="71"/>
      <c r="W79" s="71"/>
    </row>
    <row r="80" spans="5:23" ht="15.75">
      <c r="E80" s="2"/>
      <c r="R80" s="71"/>
      <c r="S80" s="71"/>
      <c r="T80" s="71"/>
      <c r="U80" s="71"/>
      <c r="V80" s="71"/>
      <c r="W80" s="71"/>
    </row>
    <row r="81" spans="5:23" ht="15.75">
      <c r="E81" s="2"/>
      <c r="R81" s="84"/>
      <c r="S81" s="84"/>
      <c r="T81" s="84"/>
      <c r="U81" s="84"/>
      <c r="V81" s="84"/>
      <c r="W81" s="84"/>
    </row>
    <row r="82" spans="5:23" ht="15.75">
      <c r="E82" s="2"/>
      <c r="R82" s="71"/>
      <c r="S82" s="71"/>
      <c r="T82" s="71"/>
      <c r="U82" s="71"/>
      <c r="V82" s="71"/>
      <c r="W82" s="71"/>
    </row>
    <row r="83" spans="5:23" ht="15.75">
      <c r="E83" s="2"/>
      <c r="R83" s="71"/>
      <c r="S83" s="71"/>
      <c r="T83" s="71"/>
      <c r="U83" s="71"/>
      <c r="V83" s="71"/>
      <c r="W83" s="71"/>
    </row>
    <row r="84" spans="5:23" ht="15.75">
      <c r="E84" s="2"/>
      <c r="R84" s="71"/>
      <c r="S84" s="71"/>
      <c r="T84" s="71"/>
      <c r="U84" s="71"/>
      <c r="V84" s="71"/>
      <c r="W84" s="71"/>
    </row>
    <row r="85" spans="5:23" ht="15.75">
      <c r="E85" s="2"/>
      <c r="R85" s="71"/>
      <c r="S85" s="71"/>
      <c r="T85" s="71"/>
      <c r="U85" s="71"/>
      <c r="V85" s="71"/>
      <c r="W85" s="71"/>
    </row>
  </sheetData>
  <sheetProtection sheet="1" objects="1" scenarios="1"/>
  <autoFilter ref="S2:S85"/>
  <mergeCells count="11">
    <mergeCell ref="T4:U4"/>
    <mergeCell ref="F5:U5"/>
    <mergeCell ref="F6:U6"/>
    <mergeCell ref="D2:S2"/>
    <mergeCell ref="F4:G4"/>
    <mergeCell ref="H4:I4"/>
    <mergeCell ref="J4:K4"/>
    <mergeCell ref="L4:M4"/>
    <mergeCell ref="N4:O4"/>
    <mergeCell ref="P4:Q4"/>
    <mergeCell ref="R4:S4"/>
  </mergeCells>
  <dataValidations count="1" xWindow="301" yWindow="191">
    <dataValidation type="custom" allowBlank="1" showInputMessage="1" showErrorMessage="1" errorTitle="Wrong data input" error="Data entry is limited to positive values or zero._x000d__x000a_: symbol can be used for not available data." sqref="T7:T74 F75:F76 H75:H76 J75:J76 L75:L76 N75:N76 P75:P76 F7:F72 H7:H72 J7:J72 L7:L72 N7:N72 P7:P72 R7:R72 R75:R76">
      <formula1>OR(AND(ISNUMBER(F7),F7&gt;=0),F7=":")</formula1>
    </dataValidation>
  </dataValidations>
  <printOptions/>
  <pageMargins left="0.2" right="0.3937007874015748" top="0.17" bottom="0.47" header="0.15748031496062992" footer="0.15748031496062992"/>
  <pageSetup fitToHeight="3" horizontalDpi="600" verticalDpi="600" orientation="landscape" pageOrder="overThenDown" paperSize="9" scale="59" r:id="rId1"/>
  <headerFooter alignWithMargins="0">
    <oddHeader>&amp;R&amp;A - Page &amp;P/&amp;N</oddHeader>
    <oddFooter>&amp;LPrint Date: &amp;D&amp;R&amp;F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S16"/>
  <sheetViews>
    <sheetView showGridLines="0" showOutlineSymbols="0" zoomScale="80" zoomScaleNormal="80" zoomScaleSheetLayoutView="100" workbookViewId="0" topLeftCell="C1">
      <pane xSplit="1" ySplit="4" topLeftCell="D5" activePane="bottomRight" state="frozen"/>
      <selection pane="topLeft" activeCell="C1" sqref="C1"/>
      <selection pane="topRight" activeCell="D1" sqref="D1"/>
      <selection pane="bottomLeft" activeCell="C6" sqref="C6"/>
      <selection pane="bottomRight" activeCell="L21" sqref="L21"/>
    </sheetView>
  </sheetViews>
  <sheetFormatPr defaultColWidth="9.140625" defaultRowHeight="12.75" outlineLevelCol="1"/>
  <cols>
    <col min="1" max="1" width="14.140625" style="1" hidden="1" customWidth="1" outlineLevel="1"/>
    <col min="2" max="2" width="26.28125" style="1" hidden="1" customWidth="1" outlineLevel="1"/>
    <col min="3" max="3" width="4.7109375" style="1" customWidth="1" outlineLevel="1"/>
    <col min="4" max="4" width="65.8515625" style="2" customWidth="1" collapsed="1"/>
    <col min="5" max="5" width="15.28125" style="2" customWidth="1"/>
    <col min="6" max="6" width="14.28125" style="2" customWidth="1"/>
    <col min="7" max="7" width="14.140625" style="2" customWidth="1"/>
    <col min="8" max="8" width="14.00390625" style="2" customWidth="1"/>
    <col min="9" max="9" width="14.28125" style="2" customWidth="1"/>
    <col min="10" max="10" width="15.421875" style="2" customWidth="1"/>
    <col min="11" max="13" width="15.140625" style="2" customWidth="1"/>
    <col min="14" max="14" width="65.7109375" style="2" customWidth="1"/>
    <col min="15" max="16384" width="9.140625" style="2" customWidth="1"/>
  </cols>
  <sheetData>
    <row r="1" ht="12.75">
      <c r="C1" s="150"/>
    </row>
    <row r="2" spans="3:19" ht="21" customHeight="1">
      <c r="C2" s="150"/>
      <c r="D2" s="579" t="s">
        <v>699</v>
      </c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</row>
    <row r="3" spans="3:4" ht="27" customHeight="1">
      <c r="C3" s="150"/>
      <c r="D3" s="289" t="s">
        <v>698</v>
      </c>
    </row>
    <row r="4" spans="1:14" ht="30" customHeight="1">
      <c r="A4" s="4" t="s">
        <v>55</v>
      </c>
      <c r="B4" s="4"/>
      <c r="C4" s="144"/>
      <c r="D4" s="297" t="s">
        <v>673</v>
      </c>
      <c r="E4" s="292">
        <v>2008</v>
      </c>
      <c r="F4" s="292">
        <v>2009</v>
      </c>
      <c r="G4" s="293">
        <v>2010</v>
      </c>
      <c r="H4" s="293">
        <v>2011</v>
      </c>
      <c r="I4" s="293">
        <v>2012</v>
      </c>
      <c r="J4" s="293">
        <v>2013</v>
      </c>
      <c r="K4" s="293">
        <v>2014</v>
      </c>
      <c r="L4" s="368">
        <v>2015</v>
      </c>
      <c r="M4" s="368">
        <v>2016</v>
      </c>
      <c r="N4" s="353" t="s">
        <v>674</v>
      </c>
    </row>
    <row r="5" spans="1:14" ht="18" customHeight="1">
      <c r="A5" s="4"/>
      <c r="B5" s="4"/>
      <c r="C5" s="144"/>
      <c r="D5" s="287"/>
      <c r="E5" s="580" t="s">
        <v>675</v>
      </c>
      <c r="F5" s="580"/>
      <c r="G5" s="580"/>
      <c r="H5" s="580"/>
      <c r="I5" s="580"/>
      <c r="J5" s="580"/>
      <c r="K5" s="580"/>
      <c r="L5" s="580"/>
      <c r="M5" s="558"/>
      <c r="N5" s="290"/>
    </row>
    <row r="6" spans="1:14" ht="20.25" customHeight="1">
      <c r="A6" s="4"/>
      <c r="B6" s="4"/>
      <c r="C6" s="144"/>
      <c r="D6" s="288"/>
      <c r="E6" s="581" t="s">
        <v>676</v>
      </c>
      <c r="F6" s="581"/>
      <c r="G6" s="581"/>
      <c r="H6" s="581"/>
      <c r="I6" s="581"/>
      <c r="J6" s="581"/>
      <c r="K6" s="581"/>
      <c r="L6" s="581"/>
      <c r="M6" s="560"/>
      <c r="N6" s="290"/>
    </row>
    <row r="7" spans="1:14" s="71" customFormat="1" ht="24.75" customHeight="1">
      <c r="A7" s="6"/>
      <c r="B7" s="6"/>
      <c r="C7" s="149"/>
      <c r="D7" s="355" t="s">
        <v>890</v>
      </c>
      <c r="E7" s="291">
        <v>597660.9598040724</v>
      </c>
      <c r="F7" s="291">
        <v>583512.03450367</v>
      </c>
      <c r="G7" s="291">
        <v>604151.6927645</v>
      </c>
      <c r="H7" s="291">
        <v>745869.9609133985</v>
      </c>
      <c r="I7" s="291">
        <v>658159.2855797147</v>
      </c>
      <c r="J7" s="291">
        <v>635944.794698701</v>
      </c>
      <c r="K7" s="291">
        <v>629888.5336711225</v>
      </c>
      <c r="L7" s="369">
        <v>627195.9811</v>
      </c>
      <c r="M7" s="291">
        <v>645432.478688</v>
      </c>
      <c r="N7" s="351" t="s">
        <v>874</v>
      </c>
    </row>
    <row r="8" spans="1:14" s="71" customFormat="1" ht="24.75" customHeight="1">
      <c r="A8" s="6"/>
      <c r="B8" s="6"/>
      <c r="C8" s="149"/>
      <c r="D8" s="355" t="s">
        <v>872</v>
      </c>
      <c r="E8" s="291">
        <v>120494.23262400001</v>
      </c>
      <c r="F8" s="291">
        <v>102814.46967499999</v>
      </c>
      <c r="G8" s="291">
        <v>119221.09780999999</v>
      </c>
      <c r="H8" s="291">
        <v>131508.347018</v>
      </c>
      <c r="I8" s="291">
        <v>121776.50442700002</v>
      </c>
      <c r="J8" s="291">
        <v>116730.758504</v>
      </c>
      <c r="K8" s="291">
        <v>124450.63645100001</v>
      </c>
      <c r="L8" s="369">
        <v>130484.952229</v>
      </c>
      <c r="M8" s="291">
        <v>133314.596064</v>
      </c>
      <c r="N8" s="351" t="s">
        <v>875</v>
      </c>
    </row>
    <row r="9" spans="1:14" s="71" customFormat="1" ht="24.75" customHeight="1">
      <c r="A9" s="6"/>
      <c r="B9" s="6"/>
      <c r="C9" s="149"/>
      <c r="D9" s="355" t="s">
        <v>873</v>
      </c>
      <c r="E9" s="291">
        <v>74612.03712700008</v>
      </c>
      <c r="F9" s="291">
        <v>68373.666127</v>
      </c>
      <c r="G9" s="291">
        <v>78537.76598899999</v>
      </c>
      <c r="H9" s="291">
        <v>79507.52422300003</v>
      </c>
      <c r="I9" s="291">
        <v>84581.55150299998</v>
      </c>
      <c r="J9" s="291">
        <v>95654.863921</v>
      </c>
      <c r="K9" s="291">
        <v>99953.777737</v>
      </c>
      <c r="L9" s="369">
        <v>114515.87990899998</v>
      </c>
      <c r="M9" s="291">
        <v>106827</v>
      </c>
      <c r="N9" s="351" t="s">
        <v>876</v>
      </c>
    </row>
    <row r="10" spans="1:14" s="71" customFormat="1" ht="36.75" customHeight="1">
      <c r="A10" s="6"/>
      <c r="B10" s="6"/>
      <c r="C10" s="149"/>
      <c r="D10" s="355" t="s">
        <v>894</v>
      </c>
      <c r="E10" s="291">
        <v>643543.1553010724</v>
      </c>
      <c r="F10" s="291">
        <v>617952.8380516699</v>
      </c>
      <c r="G10" s="291">
        <v>644835.0245855</v>
      </c>
      <c r="H10" s="291">
        <v>797870.7837083985</v>
      </c>
      <c r="I10" s="291">
        <v>695354.2385037148</v>
      </c>
      <c r="J10" s="291">
        <v>657020.689281701</v>
      </c>
      <c r="K10" s="291">
        <v>654385.3923851225</v>
      </c>
      <c r="L10" s="369">
        <v>643165.05342</v>
      </c>
      <c r="M10" s="291">
        <v>671921</v>
      </c>
      <c r="N10" s="352" t="s">
        <v>879</v>
      </c>
    </row>
    <row r="11" spans="1:14" s="71" customFormat="1" ht="45" customHeight="1">
      <c r="A11" s="6"/>
      <c r="B11" s="6"/>
      <c r="C11" s="149"/>
      <c r="D11" s="355" t="s">
        <v>891</v>
      </c>
      <c r="E11" s="291">
        <v>45882.195496999935</v>
      </c>
      <c r="F11" s="291">
        <v>34440.80354799998</v>
      </c>
      <c r="G11" s="291">
        <v>40683.331821</v>
      </c>
      <c r="H11" s="291">
        <v>52000.82279499997</v>
      </c>
      <c r="I11" s="291">
        <v>37194.95292400004</v>
      </c>
      <c r="J11" s="291">
        <v>21075.894583</v>
      </c>
      <c r="K11" s="291">
        <v>24496.858714000016</v>
      </c>
      <c r="L11" s="369">
        <v>15969.072320000021</v>
      </c>
      <c r="M11" s="291">
        <v>26487.596064</v>
      </c>
      <c r="N11" s="352" t="s">
        <v>880</v>
      </c>
    </row>
    <row r="12" ht="12.75">
      <c r="C12" s="150"/>
    </row>
    <row r="13" ht="12.75">
      <c r="C13" s="150"/>
    </row>
    <row r="14" spans="3:4" ht="12.75">
      <c r="C14" s="150"/>
      <c r="D14" s="286"/>
    </row>
    <row r="15" spans="3:5" ht="12.75">
      <c r="C15" s="150"/>
      <c r="E15" s="354"/>
    </row>
    <row r="16" spans="3:5" ht="12.75">
      <c r="C16" s="150"/>
      <c r="E16" s="354"/>
    </row>
  </sheetData>
  <sheetProtection sheet="1" objects="1" scenarios="1"/>
  <mergeCells count="3">
    <mergeCell ref="D2:S2"/>
    <mergeCell ref="E5:M5"/>
    <mergeCell ref="E6:M6"/>
  </mergeCells>
  <dataValidations count="1" xWindow="301" yWindow="191">
    <dataValidation type="custom" allowBlank="1" showInputMessage="1" showErrorMessage="1" errorTitle="Wrong data input" error="Data entry is limited to positive values or zero._x000d__x000a_: symbol can be used for not available data." sqref="E7:M11">
      <formula1>OR(AND(ISNUMBER(E7),E7&gt;=0),E7=":")</formula1>
    </dataValidation>
  </dataValidations>
  <printOptions/>
  <pageMargins left="0.2" right="0.3937007874015748" top="0.17" bottom="0.47" header="0.15748031496062992" footer="0.15748031496062992"/>
  <pageSetup fitToHeight="3" horizontalDpi="600" verticalDpi="600" orientation="landscape" pageOrder="overThenDown" paperSize="9" scale="59" r:id="rId1"/>
  <headerFooter alignWithMargins="0">
    <oddHeader>&amp;R&amp;A - Page &amp;P/&amp;N</oddHeader>
    <oddFooter>&amp;LPrint Date: &amp;D&amp;R&amp;F</oddFooter>
  </headerFooter>
  <colBreaks count="1" manualBreakCount="1">
    <brk id="14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Version xmlns="http://schemas.microsoft.com/sharepoint/v3/fields" xsi:nil="true"/>
    <_DCDateModified xmlns="http://schemas.microsoft.com/sharepoint/v3/fields">1999-11-30T00:00:00+00:00</_DCDateModified>
    <Departament_x002f_Instytucja xmlns="044b8e35-bece-49ff-aeb3-9f5d3f4329b3">PK</Departament_x002f_Instytucja>
    <Temat xmlns="044b8e35-bece-49ff-aeb3-9f5d3f4329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773995C1A8BE469F1A00343CCDDA33" ma:contentTypeVersion="7" ma:contentTypeDescription="Utwórz nowy dokument." ma:contentTypeScope="" ma:versionID="7871ddd2aee2a5f69ad733bb5125d043">
  <xsd:schema xmlns:xsd="http://www.w3.org/2001/XMLSchema" xmlns:xs="http://www.w3.org/2001/XMLSchema" xmlns:p="http://schemas.microsoft.com/office/2006/metadata/properties" xmlns:ns2="http://schemas.microsoft.com/sharepoint/v3/fields" xmlns:ns3="044b8e35-bece-49ff-aeb3-9f5d3f4329b3" targetNamespace="http://schemas.microsoft.com/office/2006/metadata/properties" ma:root="true" ma:fieldsID="bee52a4a3d34607da501a3c1a457acde" ns2:_="" ns3:_="">
    <xsd:import namespace="http://schemas.microsoft.com/sharepoint/v3/fields"/>
    <xsd:import namespace="044b8e35-bece-49ff-aeb3-9f5d3f4329b3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2:_Version" minOccurs="0"/>
                <xsd:element ref="ns3:Temat" minOccurs="0"/>
                <xsd:element ref="ns3:Departament_x002f_Instytucj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a modyfikacji" ma:default="" ma:description="Data ostatniej modyfikacji tego zasobu" ma:format="DateTime" ma:internalName="_DCDateModified">
      <xsd:simpleType>
        <xsd:restriction base="dms:DateTime"/>
      </xsd:simpleType>
    </xsd:element>
    <xsd:element name="_Version" ma:index="9" nillable="true" ma:displayName="Wersja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b8e35-bece-49ff-aeb3-9f5d3f4329b3" elementFormDefault="qualified">
    <xsd:import namespace="http://schemas.microsoft.com/office/2006/documentManagement/types"/>
    <xsd:import namespace="http://schemas.microsoft.com/office/infopath/2007/PartnerControls"/>
    <xsd:element name="Temat" ma:index="10" nillable="true" ma:displayName="Temat" ma:internalName="Temat">
      <xsd:simpleType>
        <xsd:restriction base="dms:Text">
          <xsd:maxLength value="255"/>
        </xsd:restriction>
      </xsd:simpleType>
    </xsd:element>
    <xsd:element name="Departament_x002f_Instytucja" ma:index="11" nillable="true" ma:displayName="Dep/Inst" ma:default="PK" ma:format="Dropdown" ma:internalName="Departament_x002f_Instytucja">
      <xsd:simpleType>
        <xsd:union memberTypes="dms:Text">
          <xsd:simpleType>
            <xsd:restriction base="dms:Choice">
              <xsd:enumeration value="AZ"/>
              <xsd:enumeration value="BAK"/>
              <xsd:enumeration value="BD"/>
              <xsd:enumeration value="BDG"/>
              <xsd:enumeration value="BOK"/>
              <xsd:enumeration value="BR"/>
              <xsd:enumeration value="BR"/>
              <xsd:enumeration value="BS"/>
              <xsd:enumeration value="DI"/>
              <xsd:enumeration value="DP"/>
              <xsd:enumeration value="DR"/>
              <xsd:enumeration value="GP"/>
              <xsd:enumeration value="HU"/>
              <xsd:enumeration value="MS"/>
              <xsd:enumeration value="PK"/>
              <xsd:enumeration value="PR"/>
              <xsd:enumeration value="PZ"/>
              <xsd:enumeration value="RN"/>
              <xsd:enumeration value="SM"/>
              <xsd:enumeration value="WM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Props1.xml><?xml version="1.0" encoding="utf-8"?>
<ds:datastoreItem xmlns:ds="http://schemas.openxmlformats.org/officeDocument/2006/customXml" ds:itemID="{9E02D165-BDD1-4313-A961-7B56B43780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7E5A60-CE65-4965-9773-4A3294B1A92C}">
  <ds:schemaRefs>
    <ds:schemaRef ds:uri="http://purl.org/dc/terms/"/>
    <ds:schemaRef ds:uri="http://www.w3.org/XML/1998/namespace"/>
    <ds:schemaRef ds:uri="http://purl.org/dc/dcmitype/"/>
    <ds:schemaRef ds:uri="http://schemas.microsoft.com/sharepoint/v3/field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044b8e35-bece-49ff-aeb3-9f5d3f4329b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2F40791-6DF5-4D7E-924C-3FFB29A4EB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044b8e35-bece-49ff-aeb3-9f5d3f4329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D384D31-4410-4FB2-9AE4-1C7E04EF5DD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Rachunki ekonomiczne środowiska - załącznik 3 ogólnogospodarcze rachunki przepływów materialnych</dc:title>
  <dc:subject>ogólnogospodarcze rachunki przepływów materialnych</dc:subject>
  <dc:creator>Główny Urząd Statystyczny</dc:creator>
  <cp:keywords/>
  <dc:description>Rachunki ekonomiczne środowiska - załącznik 3 ogólnogospodarcze rachunki przepływów materialnych</dc:description>
  <cp:lastModifiedBy>pilaszekp</cp:lastModifiedBy>
  <cp:lastPrinted>2018-10-03T06:12:28Z</cp:lastPrinted>
  <dcterms:created xsi:type="dcterms:W3CDTF">2006-02-08T09:45:28Z</dcterms:created>
  <dcterms:modified xsi:type="dcterms:W3CDTF">2018-12-20T10:52:34Z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0x010100F7773995C1A8BE469F1A00343CCDDA33</vt:lpwstr>
  </property>
</Properties>
</file>